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190" windowHeight="14070" tabRatio="862" activeTab="1"/>
  </bookViews>
  <sheets>
    <sheet name="清单编制说明" sheetId="13" r:id="rId1"/>
    <sheet name="清单" sheetId="16" r:id="rId2"/>
    <sheet name="工程量清单" sheetId="14" r:id="rId3"/>
    <sheet name="定额计价程序表" sheetId="5" r:id="rId4"/>
    <sheet name="安全文明施工措施费工作清单" sheetId="15"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s>
  <definedNames>
    <definedName name="_xlnm._FilterDatabase" localSheetId="2" hidden="1">工程量清单!$A$5:$N$174</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_xlnm.Print_Area" localSheetId="0">清单编制说明!$A$1:$B$32</definedName>
    <definedName name="_xlnm.Print_Area" localSheetId="2">工程量清单!$A$1:$J$173</definedName>
    <definedName name="__A003" localSheetId="4">__A003</definedName>
    <definedName name="__A01" localSheetId="4">__A01</definedName>
    <definedName name="_A003" localSheetId="4">_A003</definedName>
    <definedName name="_A01" localSheetId="4">_A01</definedName>
    <definedName name="_xlnm.Print_Area" localSheetId="4">安全文明施工措施费工作清单!$A$1:$D$96</definedName>
    <definedName name="__A003" localSheetId="1">__A003</definedName>
    <definedName name="__A01" localSheetId="1">__A01</definedName>
    <definedName name="_A003" localSheetId="1">_A003</definedName>
    <definedName name="_A01" localSheetId="1">_A01</definedName>
    <definedName name="_xlnm.Print_Area" localSheetId="1">清单!$A$1:$G$10</definedName>
    <definedName name="_xlnm.Print_Titles" localSheetId="2">工程量清单!$4:$5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<sst xmlns="http://schemas.openxmlformats.org/spreadsheetml/2006/main" count="1498" uniqueCount="379">
  <si>
    <t>广昌保障房配套基础设施项目施工总承包--给水工程专业分包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</si>
  <si>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</si>
  <si>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</si>
  <si>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</si>
  <si>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</si>
  <si>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</si>
  <si>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</si>
  <si>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给水直管、给水阀门及井、消火栓、排气阀及井、排泥阀及井、给水管件及支墩、给水管堵头、给水碰口、沟槽土方挖填等工程施工。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</si>
  <si>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</si>
  <si>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本工程量清单包括清单编制说明、清单、工程量清单、定额计价程序表、安全文明施工措施费工作清单等，上述内容均构成合同不可分割的一部分。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</si>
  <si>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</si>
  <si>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</si>
  <si>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</si>
  <si>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</si>
  <si>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包含规范和图纸要求的检测频率和检测要求进行原材送检和现场实体检测，并提供合格的报告。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</si>
  <si>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</si>
  <si>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</si>
  <si>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</si>
  <si>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</si>
  <si>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</si>
  <si>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</si>
  <si>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</si>
  <si>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</si>
  <si>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</si>
  <si>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</si>
  <si>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</si>
  <si>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</si>
  <si>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</si>
  <si>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</si>
  <si>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</si>
  <si>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</si>
  <si>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</si>
  <si>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</si>
  <si>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本次招标无甲供材，一切与乙方承包范围相关的材料均由乙方负责采购或租赁，其有关费用已包括在清单综合单价内。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</si>
  <si>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</si>
  <si>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</si>
  <si>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</si>
  <si>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</si>
  <si>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</si>
  <si>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</si>
  <si>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</si>
  <si>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</si>
  <si>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</si>
  <si>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</si>
  <si>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</si>
  <si>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</si>
  <si>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</si>
  <si>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</si>
  <si>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</si>
  <si>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</si>
  <si>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有设施及构筑物，中标人须采取保护措施，如有损毁须恢复原貌，其保护措施费及恢复费用由中标人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</si>
  <si>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</si>
  <si>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</si>
  <si>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工程量清单</t>
  </si>
  <si>
    <t>工程名称：广昌保障房配套基础设施项目施工总承包--给水工程专业分包</t>
  </si>
  <si>
    <r>
      <t>项目概况：暂定合同价=</t>
    </r>
    <r>
      <rPr>
        <sz val="11"/>
        <color rgb="FFFF0000"/>
        <rFont val="宋体"/>
        <charset val="134"/>
        <scheme val="minor"/>
      </rPr>
      <t>1341362.38*(1-5.03%)*(1+9%)*（1-投标下浮率）</t>
    </r>
  </si>
  <si>
    <t>供货商名称（盖章）：</t>
  </si>
  <si>
    <t>联系人：</t>
  </si>
  <si>
    <t>电话：</t>
  </si>
  <si>
    <t>项目名称</t>
  </si>
  <si>
    <t>项目特征描述</t>
  </si>
  <si>
    <t>计量
单位</t>
  </si>
  <si>
    <t>数量</t>
  </si>
  <si>
    <t>投标价格</t>
  </si>
  <si>
    <t>备注</t>
  </si>
  <si>
    <r>
      <t>1、工程内容：</t>
    </r>
    <r>
      <rPr>
        <sz val="9"/>
        <color indexed="10"/>
        <rFont val="宋体"/>
        <charset val="134"/>
      </rPr>
      <t>给水直管、给水阀门及井、消火栓、排气阀及井、排泥阀及井、给水管件及支墩、给水管堵头、给水碰口、沟槽土方挖填等工程施工。包含本合同段设计图纸要求必需完成的全部工序；具体以招标文件、设计图纸及甲方要求为准。</t>
    </r>
    <r>
      <rPr>
        <sz val="9"/>
        <rFont val="宋体"/>
        <charset val="134"/>
      </rPr>
      <t xml:space="preserve">
2、计价清单与定额及争议解决办法：
（1）采用清单计价，执行国家《建设工程工程量清单计价规范》（GB50500-2013）；
（2）《广东省市政工程综合定额2018》、《广东省房屋建筑与装饰工程综合定额2018》、《广东省安装工程综合定额2018》、《广东省园林绿化工程综合定额2018》、《广东省建筑与装饰修缮工程综合定额(2012)》、《广东省安装修缮工程综合定额(2012)》、《广东省市政修缮工程综合定额(2012)》、《广东省建设工程施工机具台班费用编制规则（2018）》等广东省对应专业的计价依据和办法及珠海市相关规定；
（3）争议解决办法以造价站或政府相关部门答疑文件为准；                             
3、人工费：默认为机上人工230元/工日及人工费系数1计入，如果施工期间人工费有调整，人工价发生变化且符合省级或行业建设主管部门发布的人工费调整规定，合同当事人应按省级或行业建设主管部门或其授权的工程造价管理机构发布的人工费等文件调整合同价格。              
4、材料及机械价格：</t>
    </r>
    <r>
      <rPr>
        <sz val="9"/>
        <color indexed="10"/>
        <rFont val="宋体"/>
        <charset val="134"/>
      </rPr>
      <t>按2025年6期《珠海工程造价信息》作为基准价，有区间价格的按低值计取；施工期间钢材、商品砼、砂浆、砌块、预制构件(预制管桩、叠合楼板、预制楼梯、预制墙板等)、水泥、管材(含管件)、电线电缆、沥青砼、砂、碎石、石屑(石粉)、柴油、竹木板、防水胶合板、木枋、玻璃、铝合金价格价格(施工期的造价信息各月的加权平均值)波动超过基准价士5%时，结算时仅调整超出士5%以外部分的差价，其他材料均不调价。材料价差只计取税金，不计取其他任何费用。</t>
    </r>
    <r>
      <rPr>
        <sz val="9"/>
        <rFont val="宋体"/>
        <charset val="134"/>
      </rPr>
      <t xml:space="preserve">
5、取费标准：
（1）管理费按二类地区计取，
（2）绿色施工安全防护措施费（按系数计取的包括包括绿色施工、临时设施、安全施工和用工实名管理）：按广东省计价办法执行，以分部分项的人工费+机具费为计算基数,建筑工程为19%,安装工程为35.77%,市政道路管网工程为16.5%,市政桥涵隧道工程为 14.5%,园林绿化工程为10%，
（3）预算包干费以分部分项人工费+机具费为计算基数,建筑工程为7%,安装工程为10%,市政工程为6%,园林绿化工程为6%，
（4）利润以分部分项人工费+机具费为计算基数,建筑工程为20%,安装工程为20%,市政工程为15%,园林绿化工程为18%；
（5）增值税税率：9%；如有新政策则按新政策调整；
（6）不取费项目：工程排污费、防洪工程维护费及危险作业意外伤害保险费；
6、审核软件：Excel表格（算量）、易达（计价）；                                           
7、付款方式：预算审核政府相关部门未审批前，计价方式按第“2~5”点执行，政府相关部门审批后按实调整支付清单；预算审核后，付款方式:预付款按不含预留金的合同金额的20%，分二次平均扣回，当申请产值超合同金额50%时，应全额扣回；供应商每月根据当月供货量申请进度款，进度款比例支付至80%。最终结算金额以实际工程量结算为准，多退少补，以保证项目正常施工。
</t>
    </r>
    <r>
      <rPr>
        <sz val="9"/>
        <color indexed="10"/>
        <rFont val="宋体"/>
        <charset val="134"/>
      </rPr>
      <t>8、最终结算价(含</t>
    </r>
    <r>
      <rPr>
        <u/>
        <sz val="9"/>
        <color indexed="10"/>
        <rFont val="宋体"/>
        <charset val="134"/>
      </rPr>
      <t xml:space="preserve">   </t>
    </r>
    <r>
      <rPr>
        <sz val="9"/>
        <color indexed="10"/>
        <rFont val="宋体"/>
        <charset val="134"/>
      </rPr>
      <t>%增值税专用发票)=(财审审定不含税结算价*(1-5.03%)*(1-投标价下浮费率)*对应的税率。</t>
    </r>
  </si>
  <si>
    <t>项</t>
  </si>
  <si>
    <r>
      <t>下浮</t>
    </r>
    <r>
      <rPr>
        <u/>
        <sz val="10"/>
        <color indexed="10"/>
        <rFont val="宋体"/>
        <charset val="134"/>
      </rPr>
      <t xml:space="preserve"> x.xx </t>
    </r>
    <r>
      <rPr>
        <sz val="10"/>
        <color rgb="FFFF0000"/>
        <rFont val="宋体"/>
        <charset val="134"/>
      </rPr>
      <t>%</t>
    </r>
  </si>
  <si>
    <t>工程量暂定清单</t>
  </si>
  <si>
    <t>单位：元</t>
  </si>
  <si>
    <t>计量规则</t>
  </si>
  <si>
    <t>甲供材/机</t>
  </si>
  <si>
    <t>单位</t>
  </si>
  <si>
    <t>工程量
（暂定）</t>
  </si>
  <si>
    <t>不含税 综合单价</t>
  </si>
  <si>
    <t>合价</t>
  </si>
  <si>
    <t>【给水工程】</t>
  </si>
  <si>
    <t/>
  </si>
  <si>
    <t>均昌路</t>
  </si>
  <si>
    <t>给水直管</t>
  </si>
  <si>
    <t>离心球墨铸铁给水管(K9级)DN150</t>
  </si>
  <si>
    <t>1、材质及规格:离心球墨铸铁给水管(K9级) DN150
2、接口方式:橡胶密封圈承插连接
3、管道检验及试验要求:管道试压,消毒冲洗
4、综合考虑按图纸、规范、招标文件要求而实施、完成这项工程的一切有关费用</t>
  </si>
  <si>
    <t>按竣工图图示尺寸且验收合格为准</t>
  </si>
  <si>
    <t>/</t>
  </si>
  <si>
    <t>m</t>
  </si>
  <si>
    <t>18.000</t>
  </si>
  <si>
    <t>离心球墨铸铁给水管(K9级)DN200</t>
  </si>
  <si>
    <t>1、材质及规格:离心球墨铸铁给水管(K9级) DN200
2、接口方式:橡胶密封圈承插连接
3、管道检验及试验要求:管道试压,消毒冲洗
4、综合考虑按图纸、规范、招标文件要求而实施、完成这项工程的一切有关费用</t>
  </si>
  <si>
    <t>87.180</t>
  </si>
  <si>
    <t>离心球墨铸铁给水管(K9级)DN300</t>
  </si>
  <si>
    <t>1、材质及规格:离心球墨铸铁给水管(K9级) DN300
2、接口方式:橡胶密封圈承插连接
3、管道检验及试验要求:管道试压,消毒冲洗
4、综合考虑按图纸、规范、招标文件要求而实施、完成这项工程的一切有关费用</t>
  </si>
  <si>
    <t>462.890</t>
  </si>
  <si>
    <t>给水阀门</t>
  </si>
  <si>
    <t>软密封法兰闸阀（不锈钢杆）DN200</t>
  </si>
  <si>
    <t>1、名称:软密封法兰闸阀（不锈钢杆）
2、规格:DN200 PN=1.0MPa
3、连接形式:法兰连接
4、综合考虑按图纸、规范、招标文件要求而实施、完成这项工程的一切有关费用</t>
  </si>
  <si>
    <t>个</t>
  </si>
  <si>
    <t>6.000</t>
  </si>
  <si>
    <t>软密封法兰闸阀（不锈钢杆）DN300</t>
  </si>
  <si>
    <t>1、名称:软密封法兰闸阀（不锈钢杆）
2、规格:DN300 PN=1.0MPa
3、连接形式:法兰连接
4、综合考虑按图纸、规范、招标文件要求而实施、完成这项工程的一切有关费用</t>
  </si>
  <si>
    <t>3.000</t>
  </si>
  <si>
    <t>钢制套筒式伸缩节DN300</t>
  </si>
  <si>
    <t>1、名称:钢制套筒式伸缩节
2、规格:DN300 PN=1.0MPa
3、综合考虑按图纸、规范、招标文件要求而实施、完成这项工程的一切有关费用</t>
  </si>
  <si>
    <t>阀门井</t>
  </si>
  <si>
    <t>砖砌圆形立式闸阀井Φ1200（DN200）</t>
  </si>
  <si>
    <t>1、类型:砖砌圆形阀门井
2、规格:Φ1200
3、其他:详见设计说明及相应图集07MS101-2-14
4、井盖、井圈材质及规格:防盗球墨铸铁井盖、φ700
5、综合考虑按图纸、规范、招标文件要求而实施、完成这项工程的一切有关费用</t>
  </si>
  <si>
    <t>座</t>
  </si>
  <si>
    <t>砖砌圆形立式闸阀井Φ1400（DN300）</t>
  </si>
  <si>
    <t>1、类型:砖砌圆形阀门井
2、规格:Φ1400
3、其他:详见设计说明及相应图集07MS101-2-14
4、井盖、井圈材质及规格:防盗球墨铸铁井盖、φ700
5、综合考虑按图纸、规范、招标文件要求而实施、完成这项工程的一切有关费用</t>
  </si>
  <si>
    <t>消火栓</t>
  </si>
  <si>
    <t>室外地上式消防栓（支管深装SSF150/65-1.0型）</t>
  </si>
  <si>
    <t>1、部位：地上式
2、型号、规格：支管深装SS150/65-1.0型
3、综合考虑按图纸、规范、招标文件要求而实施、完成这项工程的一切有关费用</t>
  </si>
  <si>
    <t>4.000</t>
  </si>
  <si>
    <t>软密封闸阀 DN150</t>
  </si>
  <si>
    <t>1、名称:软密封闸阀
2、规格:DN150，带短管
3、综合考虑按图纸、规范、招标文件要求而实施、完成这项工程的一切有关费用</t>
  </si>
  <si>
    <t>砖砌圆形立式闸阀井Φ1200（DN150）</t>
  </si>
  <si>
    <t>1、类型:砖砌圆形阀门井
2、规格:Φ1200
3、其他:详见设计说明及相应图集07MS101-2-14
4、井盖、井圈材质及规格:防盗球墨铸铁井盖、φ700
5、、综合考虑按图纸、规范、招标文件要求而实施、完成这项工程的一切有关费用</t>
  </si>
  <si>
    <t>排气阀及井</t>
  </si>
  <si>
    <t>排气阀DN80</t>
  </si>
  <si>
    <t>1、名称：排气阀DN80
2、型号、规格：球墨铸铁、DN80
3、连接方式：法兰连接
4、满足设计及相关规范要求
5、综合考虑按图纸、规范、招标文件要求而实施、完成这项工程的一切有关费用</t>
  </si>
  <si>
    <t>1.000</t>
  </si>
  <si>
    <t>砖砌圆形排气阀井Φ1200（主管DN300）</t>
  </si>
  <si>
    <t>1、名称：Φ1200mm砖砌圆形排气阀井
2、具体做法及要求详见标准图集07MS101-2-52
3、井盖做法及要求详见《检查井盖（GB/T23858-2009）》的要求
4、、综合考虑按图纸、规范、招标文件要求而实施、完成这项工程的一切有关费用</t>
  </si>
  <si>
    <t>排泥阀及井</t>
  </si>
  <si>
    <t>排泥阀 DN75</t>
  </si>
  <si>
    <t>1、种类:排泥阀
2、材质及规格:铸铁阀门,DN75
3、连接形式:法兰连接
4、试验要求:按设计及规范要求
5、综合考虑按图纸、规范、招标文件要求而实施、完成这项工程的一切有关费用</t>
  </si>
  <si>
    <t>砖砌圆形排泥阀井Φ1200（DN200）</t>
  </si>
  <si>
    <t>砖砌圆形排泥湿井Φ800</t>
  </si>
  <si>
    <t>1、类型:砖砌圆形排泥湿井
2、规格:Φ800
3、其他:详见设计说明及相应图集07MS101-2-59
4、井盖、井圈材质及规格:防盗球墨铸铁井盖、φ700
5、综合考虑按图纸、规范、招标文件要求而实施、完成这项工程的一切有关费用</t>
  </si>
  <si>
    <t>给水管件及支墩</t>
  </si>
  <si>
    <t>给水四通管件</t>
  </si>
  <si>
    <t>球墨铸铁四通DN300×200</t>
  </si>
  <si>
    <t>1、种类:承插四通
2、材质及规格:球墨铸铁DN300×200
3、接口形式:承插式胶圈接口
4、综合考虑按图纸、规范、招标文件要求而实施、完成这项工程的一切有关费用</t>
  </si>
  <si>
    <t>2.000</t>
  </si>
  <si>
    <t>球墨铸铁四通DN300×300</t>
  </si>
  <si>
    <t>1、种类:承插四通
2、材质及规格:球墨铸铁DN200×200
3、接口形式:承插式胶圈接口
4、综合考虑按图纸、规范、招标文件要求而实施、完成这项工程的一切有关费用</t>
  </si>
  <si>
    <t>给水三通管件</t>
  </si>
  <si>
    <t>球墨铸铁三通DN200×150</t>
  </si>
  <si>
    <t>1、种类:承插三通
2、材质及规格:球墨铸铁三通DN200×100
3、接口形式:承插式胶圈接口
4、综合考虑按图纸、规范、招标文件要求而实施、完成这项工程的一切有关费用</t>
  </si>
  <si>
    <t>球墨铸铁三通DN300×200</t>
  </si>
  <si>
    <t>1、种类:承插三通
2、材质及规格:球墨铸铁三通DN300×200
3、接口形式:承插式胶圈接口
4、综合考虑按图纸、规范、招标文件要求而实施、完成这项工程的一切有关费用</t>
  </si>
  <si>
    <t>排气三通DN300×80</t>
  </si>
  <si>
    <t>1、种类:承插三通
2、材质及规格:排气三通DN300×80
3、接口形式:承插式胶圈接口
4、综合考虑按图纸、规范、招标文件要求而实施、完成这项工程的一切有关费用</t>
  </si>
  <si>
    <t>排泥三通DN300×75</t>
  </si>
  <si>
    <t>1、种类:承插三通
2、材质及规格:排泥三通DN300×75
3、接口形式:承插式胶圈接口
4、综合考虑按图纸、规范、招标文件要求而实施、完成这项工程的一切有关费用</t>
  </si>
  <si>
    <t>给水弯头管件</t>
  </si>
  <si>
    <t>球墨铸铁承插弯头(45.0°) DN200</t>
  </si>
  <si>
    <t>1、种类:承插弯头
2、材质及规格:球墨铸铁承插弯头（45.0°）DN200
3、接口形式:承插式胶圈接口
4、综合考虑按图纸、规范、招标文件要求而实施、完成这项工程的一切有关费用</t>
  </si>
  <si>
    <t>16.000</t>
  </si>
  <si>
    <t>球墨铸铁承插弯头(45.0°) DN300</t>
  </si>
  <si>
    <t>1、种类:承插弯头
2、材质及规格:球墨铸铁承插弯头（45.0°）DN300
3、接口形式:承插式胶圈接口
4、综合考虑按图纸、规范、招标文件要求而实施、完成这项工程的一切有关费用</t>
  </si>
  <si>
    <t>管道支墩</t>
  </si>
  <si>
    <t>45.0°垂直向下弯管支墩(φ=20°P0=1.1MPa) DN300</t>
  </si>
  <si>
    <t>1、名称：45.0°垂直向下弯管支墩(φ=20°P0=1.1MPa) DN300
2、混凝土强度等级：C20混凝土
3、图集：10S505-134
4、综合考虑按图纸、规范、招标文件要求而实施、完成这项工程的一切有关费用</t>
  </si>
  <si>
    <t>处</t>
  </si>
  <si>
    <t>水平三通支墩(φ=20°P0=1.1MPa) DN200×150</t>
  </si>
  <si>
    <t>1、名称：水平三通支墩(φ=20°P0=1.1MPa) DN200×150
2、混凝土强度等级：C20混凝土
3、图集：10S505-125/129/130
4、综合考虑按图纸、规范、招标文件要求而实施、完成这项工程的一切有关费用</t>
  </si>
  <si>
    <t>水平三通支墩(φ=20°P0=1.1MPa) DN300×200</t>
  </si>
  <si>
    <t>1、名称：水平三通支墩(φ=20°P0=1.1MPa) DN300×200
2、混凝土强度等级：C20混凝土
3、图集：10S505-125/129/130
4、综合考虑按图纸、规范、招标文件要求而实施、完成这项工程的一切有关费用</t>
  </si>
  <si>
    <t>水平四通支墩(φ=20°P0=1.1MPa) DN300×200</t>
  </si>
  <si>
    <t>1、名称：水平四通支墩(φ=20°P0=1.1MPa) DN300×200
2、混凝土强度等级：C20混凝土
3、图集：10S505-125/129/130
4、综合考虑按图纸、规范、招标文件要求而实施、完成这项工程的一切有关费用</t>
  </si>
  <si>
    <t>水平四通支墩(φ=20°P0=1.1MPa) DN300×300</t>
  </si>
  <si>
    <t>1、名称：水平四通支墩(φ=20°P0=1.1MPa) DN300×300
2、混凝土强度等级：C20混凝土
3、图集：10S505-125/129/130
4、综合考虑按图纸、规范、招标文件要求而实施、完成这项工程的一切有关费用</t>
  </si>
  <si>
    <t>水平管堵支墩(φ=20°P0=1.1MPa) DN200</t>
  </si>
  <si>
    <t>1、名称：水平管堵支墩(φ=20°P0=1.1MPa) DN200
2、混凝土强度等级：C20混凝土
3、图集：10S505-125/129/130
4、综合考虑按图纸、规范、招标文件要求而实施、完成这项工程的一切有关费用</t>
  </si>
  <si>
    <t>水平管堵支墩(φ=20°P0=1.1MPa) DN300</t>
  </si>
  <si>
    <t>1、名称：水平管堵支墩(φ=20°P0=1.1MPa) DN300
2、混凝土强度等级：C20混凝土
3、图集：10S505-125/129/130
4、综合考虑按图纸、规范、招标文件要求而实施、完成这项工程的一切有关费用</t>
  </si>
  <si>
    <t>短管</t>
  </si>
  <si>
    <t>球墨铸铁承插短管DN200</t>
  </si>
  <si>
    <t>1、种类:短管
2、材质及规格:球墨铸铁承插短管DN200
3、接口形式:承插式胶圈接口
4、综合考虑按图纸、规范、招标文件要求而实施、完成这项工程的一切有关费用</t>
  </si>
  <si>
    <t>12.000</t>
  </si>
  <si>
    <t>球墨铸铁承插短管DN300</t>
  </si>
  <si>
    <t>1、种类:短管
2、材质及规格:球墨铸铁承插短管DN300
3、接口形式:承插式胶圈接口
4、综合考虑按图纸、规范、招标文件要求而实施、完成这项工程的一切有关费用</t>
  </si>
  <si>
    <t>8.000</t>
  </si>
  <si>
    <t>其他</t>
  </si>
  <si>
    <t>给水管堵头DN200</t>
  </si>
  <si>
    <t>1、公称直径:DN200mm
2、压力要求:1.0MPa 
3、类型:球墨铸铁管堵头
4、综合考虑按图纸、规范、招标文件要求而实施、完成这项工程的一切有关费用</t>
  </si>
  <si>
    <t>给水管堵头DN300</t>
  </si>
  <si>
    <t>1、公称直径:DN300mm
2、压力要求:1.0MPa 
3、类型:球墨铸铁管堵头
4、综合考虑按图纸、规范、招标文件要求而实施、完成这项工程的一切有关费用</t>
  </si>
  <si>
    <t>给水管道标识牌</t>
  </si>
  <si>
    <t>1、名称:给水管道标识牌
2、材质规格:300不锈钢，厚3mm，200mm*120mm
3、综合考虑按图纸、规范、招标文件要求而实施、完成这项工程的一切有关费用</t>
  </si>
  <si>
    <t>块</t>
  </si>
  <si>
    <t>给水碰口|DN300×DN300碰口</t>
  </si>
  <si>
    <t>1、名称:给水碰口
2、规格:DN300
3、停水施工
4、综合考虑按图纸、规范、招标文件要求而实施、完成这项工程的一切有关费用</t>
  </si>
  <si>
    <t>土方</t>
  </si>
  <si>
    <t>挖沟槽土方（场内转运）</t>
  </si>
  <si>
    <t>1、土壤类别：按地质勘察报告
2、挖土深度：按现场情况综合考虑
3、运距:可利用到填方，场内转运运距由投标人自行考虑
4、综合考虑按图纸、规范、招标文件要求而实施、完成这项工程的一切有关费用</t>
  </si>
  <si>
    <t>m3</t>
  </si>
  <si>
    <t>571.780</t>
  </si>
  <si>
    <t>挖沟槽土方（利用方）</t>
  </si>
  <si>
    <t>1、土壤类别:按地质勘察报告
2、挖土深度:按现场情况综合考虑
3、综合考虑按图纸、规范、招标文件要求而实施、完成这项工程的一切有关费用</t>
  </si>
  <si>
    <t>75.550</t>
  </si>
  <si>
    <t>回填土方（利用方）</t>
  </si>
  <si>
    <t>1、密实度要求:按设计及规范要求
2、填方材料品种:土方
3、填方粒径要求:按设计及规范要求
4、填方来源、运距:利用方
5、综合考虑按图纸、规范、招标文件要求而实施、完成这项工程的一切有关费用</t>
  </si>
  <si>
    <t>石屑垫层</t>
  </si>
  <si>
    <t>1、密实度要求：按设计及规范要求
2、材料品种：石屑
3、填方粒径要求：按设计及规范要求
4、填方来源：外购
5、沟槽垫层
6、综合考虑按图纸、规范、招标文件要求而实施、完成这项工程的一切有关费用</t>
  </si>
  <si>
    <t>100.740</t>
  </si>
  <si>
    <t>回填石屑</t>
  </si>
  <si>
    <t>1、密实度要求:按设计及规范要求
2、填方材料品种:石屑
3、填方粒径要求:按设计及规范要求
4、填方来源、运距:外购
5、综合考虑按图纸、规范、招标文件要求而实施、完成这项工程的一切有关费用</t>
  </si>
  <si>
    <t>376.470</t>
  </si>
  <si>
    <t>广湾街</t>
  </si>
  <si>
    <t>31.250</t>
  </si>
  <si>
    <t>124.780</t>
  </si>
  <si>
    <t>1、类型:砖砌圆形阀门井
2、规格:Φ1400
3、其他:详见设计说明及相应图集07MS101-2-14
4、井盖、井圈材质及规格:防盗球墨铸铁井盖、φ700
5、综合考虑按图纸和规范要求而实施、完成这项工程的一切有关费用</t>
  </si>
  <si>
    <t>1、名称：45.0°垂直向下弯管支墩(φ=20°P0=1.1MPa) DN300
2、混凝土强度等级：C20混凝土
3、图集：10S505-134
4、综合考虑按图纸、规范、招标文件要求而实施、完成这项工程的一切有关费用</t>
  </si>
  <si>
    <t>给水碰口|DN500×DN300碰口</t>
  </si>
  <si>
    <t>1、名称:给水碰口
2、规格:DN500
3、停水施工
4、综合考虑按图纸、规范、招标文件要求而实施、完成这项工程的一切有关费用</t>
  </si>
  <si>
    <t>59.220</t>
  </si>
  <si>
    <t>86.010</t>
  </si>
  <si>
    <t>13.390</t>
  </si>
  <si>
    <t>22.710</t>
  </si>
  <si>
    <t>1、密实度要求:按设计及规范要求
2、填方材料品种:石屑
3、填方粒径要求:按设计及规范要求
4、填方来源、运距:外购
5、其他要求:满足设计图纸及施工验收规范要求</t>
  </si>
  <si>
    <t>87.110</t>
  </si>
  <si>
    <t>新翠路</t>
  </si>
  <si>
    <t>40.500</t>
  </si>
  <si>
    <t>157.610</t>
  </si>
  <si>
    <t>988.814</t>
  </si>
  <si>
    <t>15.000</t>
  </si>
  <si>
    <t>5.000</t>
  </si>
  <si>
    <t>1、类型:砖砌圆形阀门井
2、规格:Φ1200
3、其他:详见设计说明及相应图集07MS101-2-14
4、井盖、井圈材质及规格:防盗球墨铸铁井盖、φ700
5、综合考虑按图纸和规范要求而实施、完成这项工程的一切有关费用</t>
  </si>
  <si>
    <t>9.000</t>
  </si>
  <si>
    <t>1、类型:砖砌圆形阀门井
2、规格:Φ1200
3、其他:详见设计说明及相应图集07MS101-2-14
4、井盖、井圈材质及规格:防盗球墨铸铁井盖、φ700</t>
  </si>
  <si>
    <t>球墨铸铁三通DN300×300</t>
  </si>
  <si>
    <t>1、种类:承插三通
2、材质及规格:球墨铸铁三通DN300×300
3、接口形式:承插式胶圈接口</t>
  </si>
  <si>
    <t>24.000</t>
  </si>
  <si>
    <t>水平三通支墩(φ=20°P0=1.1MPa) DN300×300</t>
  </si>
  <si>
    <t>1、名称：水平三通支墩(φ=20°P0=1.1MPa) DN300×300
2、混凝土强度等级：C20混凝土
3、图集：10S505-125/129/130</t>
  </si>
  <si>
    <t>30.000</t>
  </si>
  <si>
    <t>10.000</t>
  </si>
  <si>
    <t>挖石方（集中堆放）</t>
  </si>
  <si>
    <t>1、岩石类别：按地质勘察报告
2、开凿深度：按现场情况综合考虑
3、堆场运距：堆场按甲方指定，运距投标人综合考虑
4、其他:详见设计施工图及规范要求</t>
  </si>
  <si>
    <t>404.270</t>
  </si>
  <si>
    <t>842.630</t>
  </si>
  <si>
    <t>526.710</t>
  </si>
  <si>
    <t>406.810</t>
  </si>
  <si>
    <t>213.440</t>
  </si>
  <si>
    <t>850.760</t>
  </si>
  <si>
    <t>模板工程</t>
  </si>
  <si>
    <t>井字架</t>
  </si>
  <si>
    <t>1、钢管井字架 井深2m以内</t>
  </si>
  <si>
    <t>133.99</t>
  </si>
  <si>
    <t>垫层模板</t>
  </si>
  <si>
    <t>1、混凝土基础垫层 木模</t>
  </si>
  <si>
    <t>m2</t>
  </si>
  <si>
    <t>11.820</t>
  </si>
  <si>
    <t>38.35</t>
  </si>
  <si>
    <t>管(渠)道平基模板</t>
  </si>
  <si>
    <t>1、管(渠)道平基模板</t>
  </si>
  <si>
    <t>21.380</t>
  </si>
  <si>
    <t>46.03</t>
  </si>
  <si>
    <t>预制井盖板模板</t>
  </si>
  <si>
    <t>1、管、渠道及其他 井盖板木模</t>
  </si>
  <si>
    <t>5.770</t>
  </si>
  <si>
    <t>240.30</t>
  </si>
  <si>
    <t>支墩模板</t>
  </si>
  <si>
    <t>1、支墩模板</t>
  </si>
  <si>
    <t>159.820</t>
  </si>
  <si>
    <t>61.85</t>
  </si>
  <si>
    <t>1.430</t>
  </si>
  <si>
    <t>2.610</t>
  </si>
  <si>
    <t>0.750</t>
  </si>
  <si>
    <t>13.550</t>
  </si>
  <si>
    <t>1、钢管井字架 井深4m以内</t>
  </si>
  <si>
    <t>258.67</t>
  </si>
  <si>
    <t>22.330</t>
  </si>
  <si>
    <t>40.390</t>
  </si>
  <si>
    <t>10.550</t>
  </si>
  <si>
    <t>302.840</t>
  </si>
  <si>
    <t>按系数计算的绿色施工安全防护措施费(包括绿色施工、临时设施、安全施工和用工实名管理)</t>
  </si>
  <si>
    <t>预算包干费</t>
  </si>
  <si>
    <t>不含税小计</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</si>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</sst>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 numFmtId="179" formatCode="0.00_ ;[Red]\-0.00\ "/>
  </numFmts>
  <fonts count="56">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1"/>
      <name val="宋体"/>
      <charset val="134"/>
    </font>
    <font>
      <b/>
      <sz val="11"/>
      <name val="宋体"/>
      <charset val="134"/>
      <scheme val="minor"/>
    </font>
    <font>
      <sz val="9"/>
      <color rgb="FF000000"/>
      <name val="Microsoft YaHei"/>
      <family val="2"/>
      <charset val="134"/>
    </font>
    <font>
      <b/>
      <sz val="16"/>
      <name val="宋体"/>
      <charset val="134"/>
    </font>
    <font>
      <b/>
      <sz val="9"/>
      <name val="宋体"/>
      <charset val="134"/>
    </font>
    <font>
      <sz val="10"/>
      <color rgb="FFFF0000"/>
      <name val="宋体"/>
      <charset val="134"/>
    </font>
    <font>
      <sz val="10"/>
      <color rgb="FFFF0000"/>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9"/>
      <name val="宋体"/>
      <charset val="134"/>
    </font>
    <font>
      <u/>
      <sz val="11"/>
      <name val="宋体"/>
      <charset val="134"/>
    </font>
    <font>
      <sz val="11"/>
      <name val="Wingdings"/>
      <charset val="2"/>
    </font>
    <font>
      <u/>
      <sz val="10"/>
      <color indexed="10"/>
      <name val="宋体"/>
      <charset val="134"/>
    </font>
    <font>
      <sz val="9"/>
      <color indexed="10"/>
      <name val="宋体"/>
      <charset val="134"/>
    </font>
    <font>
      <u/>
      <sz val="9"/>
      <color indexed="10"/>
      <name val="宋体"/>
      <charset val="134"/>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rgb="FF000000"/>
      </right>
      <top style="thin">
        <color rgb="FF000000"/>
      </top>
      <bottom/>
      <diagonal/>
    </border>
    <border>
      <left style="thin">
        <color auto="1"/>
      </left>
      <right/>
      <top/>
      <bottom style="thin">
        <color auto="1"/>
      </bottom>
      <diagonal/>
    </border>
    <border>
      <left style="thin">
        <color indexed="8"/>
      </left>
      <right/>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23" applyNumberFormat="0" applyFont="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3" fillId="0" borderId="0" applyNumberFormat="0" applyFill="0" applyBorder="0" applyAlignment="0" applyProtection="0">
      <alignment vertical="center"/>
    </xf>
    <xf numFmtId="0" fontId="34" fillId="7" borderId="26" applyNumberFormat="0" applyAlignment="0" applyProtection="0">
      <alignment vertical="center"/>
    </xf>
    <xf numFmtId="0" fontId="35" fillId="8" borderId="27" applyNumberFormat="0" applyAlignment="0" applyProtection="0">
      <alignment vertical="center"/>
    </xf>
    <xf numFmtId="0" fontId="36" fillId="8" borderId="26" applyNumberFormat="0" applyAlignment="0" applyProtection="0">
      <alignment vertical="center"/>
    </xf>
    <xf numFmtId="0" fontId="37" fillId="9" borderId="28" applyNumberFormat="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43" fillId="36" borderId="0" applyNumberFormat="0" applyBorder="0" applyAlignment="0" applyProtection="0">
      <alignment vertical="center"/>
    </xf>
    <xf numFmtId="0" fontId="44" fillId="0" borderId="0"/>
    <xf numFmtId="0" fontId="0" fillId="0" borderId="0">
      <alignment vertical="center"/>
    </xf>
    <xf numFmtId="0" fontId="45" fillId="0" borderId="0"/>
    <xf numFmtId="0" fontId="44" fillId="0" borderId="0">
      <alignment vertical="center"/>
    </xf>
    <xf numFmtId="43" fontId="46"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0"/>
    <xf numFmtId="0" fontId="0" fillId="0" borderId="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0" fontId="47" fillId="0" borderId="0"/>
    <xf numFmtId="43" fontId="46" fillId="0" borderId="0" applyFont="0" applyFill="0" applyBorder="0" applyAlignment="0" applyProtection="0">
      <alignment vertical="center"/>
    </xf>
    <xf numFmtId="0" fontId="48" fillId="0" borderId="0"/>
    <xf numFmtId="0" fontId="0" fillId="0" borderId="0">
      <alignment vertical="center"/>
    </xf>
    <xf numFmtId="43" fontId="46" fillId="0" borderId="0" applyFont="0" applyFill="0" applyBorder="0" applyAlignment="0" applyProtection="0">
      <alignment vertical="center"/>
    </xf>
    <xf numFmtId="0" fontId="44" fillId="0" borderId="0"/>
    <xf numFmtId="0" fontId="48" fillId="0" borderId="0"/>
    <xf numFmtId="43" fontId="46" fillId="0" borderId="0" applyFont="0" applyFill="0" applyBorder="0" applyAlignment="0" applyProtection="0">
      <alignment vertical="center"/>
    </xf>
    <xf numFmtId="0" fontId="44" fillId="0" borderId="0"/>
    <xf numFmtId="43" fontId="46" fillId="0" borderId="0" applyFont="0" applyFill="0" applyBorder="0" applyAlignment="0" applyProtection="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43" fontId="46" fillId="0" borderId="0" applyFont="0" applyFill="0" applyBorder="0" applyAlignment="0" applyProtection="0">
      <alignment vertical="center"/>
    </xf>
    <xf numFmtId="0" fontId="44" fillId="0" borderId="0" applyProtection="0">
      <alignment vertical="center"/>
    </xf>
    <xf numFmtId="0" fontId="44" fillId="0" borderId="0"/>
    <xf numFmtId="0" fontId="49" fillId="0" borderId="0"/>
    <xf numFmtId="0" fontId="0" fillId="0" borderId="0">
      <alignment vertical="center"/>
    </xf>
    <xf numFmtId="43" fontId="46" fillId="0" borderId="0" applyFont="0" applyFill="0" applyBorder="0" applyAlignment="0" applyProtection="0">
      <alignment vertical="center"/>
    </xf>
    <xf numFmtId="0" fontId="44" fillId="0" borderId="0">
      <alignment vertical="center"/>
    </xf>
  </cellStyleXfs>
  <cellXfs count="17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4" fillId="0" borderId="0" xfId="0" applyFont="1" applyFill="1" applyBorder="1" applyAlignment="1">
      <alignment vertical="center"/>
    </xf>
    <xf numFmtId="0" fontId="15"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176" fontId="13" fillId="0" borderId="0" xfId="0" applyNumberFormat="1" applyFont="1" applyFill="1" applyBorder="1" applyAlignment="1" applyProtection="1">
      <alignment horizontal="center" vertical="center"/>
    </xf>
    <xf numFmtId="0" fontId="15" fillId="0" borderId="0" xfId="0" applyFont="1" applyFill="1" applyBorder="1" applyAlignment="1">
      <alignment vertical="center"/>
    </xf>
    <xf numFmtId="0" fontId="16"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0" fontId="17" fillId="0" borderId="0" xfId="0" applyFont="1" applyFill="1" applyAlignment="1" applyProtection="1">
      <alignment horizontal="left" vertical="center"/>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horizontal="center" vertical="center" wrapText="1"/>
    </xf>
    <xf numFmtId="176" fontId="5" fillId="0" borderId="0" xfId="60" applyNumberFormat="1" applyFont="1" applyFill="1" applyAlignment="1" applyProtection="1">
      <alignment horizontal="center" vertical="center" wrapText="1"/>
    </xf>
    <xf numFmtId="0" fontId="5"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1"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0" fontId="0" fillId="0" borderId="1" xfId="0" applyFont="1" applyFill="1" applyBorder="1" applyAlignment="1" applyProtection="1">
      <alignment horizontal="center" vertical="center"/>
    </xf>
    <xf numFmtId="0" fontId="15" fillId="0" borderId="1" xfId="0" applyFont="1" applyFill="1" applyBorder="1" applyAlignment="1" applyProtection="1">
      <alignment vertical="center"/>
    </xf>
    <xf numFmtId="0" fontId="0" fillId="0" borderId="1" xfId="0" applyFont="1" applyFill="1" applyBorder="1" applyAlignment="1" applyProtection="1">
      <alignment vertical="center"/>
    </xf>
    <xf numFmtId="0" fontId="5" fillId="0" borderId="1" xfId="0" applyFont="1" applyFill="1" applyBorder="1" applyAlignment="1" applyProtection="1">
      <alignment horizontal="left" vertical="center" wrapText="1"/>
    </xf>
    <xf numFmtId="0" fontId="5" fillId="4" borderId="1" xfId="0" applyFont="1" applyFill="1" applyBorder="1" applyAlignment="1" applyProtection="1">
      <alignment horizontal="center" vertical="center" wrapText="1"/>
    </xf>
    <xf numFmtId="1" fontId="5" fillId="4" borderId="1" xfId="0" applyNumberFormat="1" applyFont="1" applyFill="1" applyBorder="1" applyAlignment="1" applyProtection="1">
      <alignment horizontal="right" vertical="center" wrapText="1"/>
    </xf>
    <xf numFmtId="176" fontId="5" fillId="4" borderId="1" xfId="0" applyNumberFormat="1" applyFont="1" applyFill="1" applyBorder="1" applyAlignment="1" applyProtection="1">
      <alignment horizontal="center" vertical="center" wrapText="1"/>
    </xf>
    <xf numFmtId="176" fontId="13"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vertical="center"/>
    </xf>
    <xf numFmtId="0" fontId="5" fillId="4" borderId="1" xfId="0" applyFont="1" applyFill="1" applyBorder="1" applyAlignment="1" applyProtection="1">
      <alignment horizontal="left" vertical="center" wrapText="1"/>
    </xf>
    <xf numFmtId="0" fontId="19" fillId="4" borderId="1" xfId="0" applyNumberFormat="1" applyFont="1" applyFill="1" applyBorder="1" applyAlignment="1" applyProtection="1">
      <alignment horizontal="center" vertical="center" wrapText="1"/>
    </xf>
    <xf numFmtId="177" fontId="5" fillId="4"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xf>
    <xf numFmtId="2" fontId="5" fillId="4"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4"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4" borderId="4"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177" fontId="5" fillId="4" borderId="3" xfId="0" applyNumberFormat="1" applyFont="1" applyFill="1" applyBorder="1" applyAlignment="1" applyProtection="1">
      <alignment horizontal="center" vertical="center" wrapText="1"/>
    </xf>
    <xf numFmtId="2" fontId="5" fillId="4" borderId="3" xfId="0" applyNumberFormat="1" applyFont="1" applyFill="1" applyBorder="1" applyAlignment="1" applyProtection="1">
      <alignment horizontal="center" vertical="center" wrapText="1"/>
    </xf>
    <xf numFmtId="176" fontId="13" fillId="0" borderId="3" xfId="0" applyNumberFormat="1" applyFont="1" applyFill="1" applyBorder="1" applyAlignment="1" applyProtection="1">
      <alignment horizontal="center" vertical="center"/>
    </xf>
    <xf numFmtId="0" fontId="15" fillId="0" borderId="3" xfId="0" applyFont="1" applyFill="1" applyBorder="1" applyAlignment="1" applyProtection="1">
      <alignment vertical="center"/>
    </xf>
    <xf numFmtId="0" fontId="5" fillId="0" borderId="5" xfId="0" applyFont="1" applyFill="1" applyBorder="1" applyAlignment="1" applyProtection="1">
      <alignment horizontal="left" vertical="center" wrapText="1"/>
    </xf>
    <xf numFmtId="0" fontId="5" fillId="4" borderId="5" xfId="0" applyFont="1" applyFill="1" applyBorder="1" applyAlignment="1" applyProtection="1">
      <alignment horizontal="center" vertical="center" wrapText="1"/>
    </xf>
    <xf numFmtId="0" fontId="15" fillId="0" borderId="1" xfId="0" applyFont="1" applyFill="1" applyBorder="1" applyAlignment="1" applyProtection="1">
      <alignment vertical="center"/>
    </xf>
    <xf numFmtId="177" fontId="5" fillId="4"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4" borderId="7"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2" fontId="5" fillId="4" borderId="7" xfId="0" applyNumberFormat="1" applyFont="1" applyFill="1" applyBorder="1" applyAlignment="1" applyProtection="1">
      <alignment horizontal="center" vertical="center" wrapText="1"/>
    </xf>
    <xf numFmtId="1" fontId="5" fillId="4" borderId="5" xfId="0" applyNumberFormat="1" applyFont="1" applyFill="1" applyBorder="1" applyAlignment="1" applyProtection="1">
      <alignment horizontal="center" vertical="center" wrapText="1"/>
    </xf>
    <xf numFmtId="2" fontId="5" fillId="4" borderId="5" xfId="0" applyNumberFormat="1" applyFont="1" applyFill="1" applyBorder="1" applyAlignment="1" applyProtection="1">
      <alignment horizontal="center" vertical="center" wrapText="1"/>
    </xf>
    <xf numFmtId="0" fontId="5" fillId="4" borderId="8" xfId="0" applyFont="1" applyFill="1" applyBorder="1" applyAlignment="1" applyProtection="1">
      <alignment horizontal="left" vertical="center" wrapText="1"/>
    </xf>
    <xf numFmtId="0" fontId="5" fillId="4" borderId="9" xfId="0" applyFont="1" applyFill="1" applyBorder="1" applyAlignment="1" applyProtection="1">
      <alignment horizontal="left" vertical="center" wrapText="1"/>
    </xf>
    <xf numFmtId="0" fontId="5" fillId="4" borderId="10" xfId="0" applyFont="1" applyFill="1" applyBorder="1" applyAlignment="1" applyProtection="1">
      <alignment horizontal="center" vertical="center" wrapText="1"/>
    </xf>
    <xf numFmtId="177" fontId="5" fillId="4" borderId="8" xfId="0" applyNumberFormat="1"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5" fillId="4" borderId="11" xfId="0" applyFont="1" applyFill="1" applyBorder="1" applyAlignment="1" applyProtection="1">
      <alignment horizontal="left" vertical="center" wrapText="1"/>
    </xf>
    <xf numFmtId="0" fontId="5" fillId="4" borderId="12" xfId="0" applyFont="1" applyFill="1" applyBorder="1" applyAlignment="1" applyProtection="1">
      <alignment horizontal="center" vertical="center" wrapText="1"/>
    </xf>
    <xf numFmtId="0" fontId="0" fillId="0" borderId="13" xfId="0" applyFont="1" applyFill="1" applyBorder="1" applyAlignment="1" applyProtection="1">
      <alignment vertical="center"/>
    </xf>
    <xf numFmtId="0" fontId="5" fillId="4"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4" borderId="11"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177" fontId="5" fillId="4" borderId="14"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176" fontId="20" fillId="0" borderId="1" xfId="0" applyNumberFormat="1" applyFont="1" applyFill="1" applyBorder="1" applyAlignment="1" applyProtection="1">
      <alignment horizontal="center" vertical="center"/>
    </xf>
    <xf numFmtId="0" fontId="3" fillId="0" borderId="5"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20" fillId="0" borderId="11" xfId="0" applyFont="1" applyFill="1" applyBorder="1" applyAlignment="1" applyProtection="1">
      <alignment horizontal="center" vertical="center"/>
    </xf>
    <xf numFmtId="0" fontId="3" fillId="4" borderId="10" xfId="0" applyFont="1" applyFill="1" applyBorder="1" applyAlignment="1" applyProtection="1">
      <alignment horizontal="center" vertical="center" wrapText="1"/>
    </xf>
    <xf numFmtId="0" fontId="14" fillId="0" borderId="1" xfId="0" applyFont="1" applyFill="1" applyBorder="1" applyAlignment="1" applyProtection="1">
      <alignment vertical="center"/>
    </xf>
    <xf numFmtId="4" fontId="21" fillId="0" borderId="0" xfId="0" applyNumberFormat="1" applyFont="1" applyAlignment="1" applyProtection="1">
      <alignment horizontal="center" vertical="center"/>
    </xf>
    <xf numFmtId="4" fontId="21" fillId="0" borderId="0" xfId="0" applyNumberFormat="1" applyFont="1" applyProtection="1">
      <alignment vertical="center"/>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wrapText="1"/>
    </xf>
    <xf numFmtId="176" fontId="22" fillId="0"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178" fontId="23" fillId="0" borderId="15" xfId="0" applyNumberFormat="1" applyFont="1" applyFill="1" applyBorder="1" applyAlignment="1" applyProtection="1">
      <alignment horizontal="center" vertical="center" wrapText="1"/>
    </xf>
    <xf numFmtId="0" fontId="4" fillId="0" borderId="16" xfId="60" applyNumberFormat="1" applyFont="1" applyFill="1" applyBorder="1" applyAlignment="1" applyProtection="1">
      <alignment horizontal="center" vertical="center" wrapText="1"/>
    </xf>
    <xf numFmtId="0" fontId="4" fillId="0" borderId="17" xfId="60" applyNumberFormat="1" applyFont="1" applyFill="1" applyBorder="1" applyAlignment="1" applyProtection="1">
      <alignment horizontal="center" vertical="center" wrapText="1"/>
    </xf>
    <xf numFmtId="0" fontId="4" fillId="0" borderId="18" xfId="60" applyNumberFormat="1" applyFont="1" applyFill="1" applyBorder="1" applyAlignment="1" applyProtection="1">
      <alignment horizontal="left" vertical="center" wrapText="1"/>
    </xf>
    <xf numFmtId="0" fontId="4" fillId="0" borderId="19" xfId="0" applyNumberFormat="1" applyFont="1" applyFill="1" applyBorder="1" applyAlignment="1" applyProtection="1">
      <alignment horizontal="center" vertical="center" wrapText="1"/>
    </xf>
    <xf numFmtId="179" fontId="4" fillId="0" borderId="15" xfId="60" applyNumberFormat="1" applyFont="1" applyFill="1" applyBorder="1" applyAlignment="1" applyProtection="1">
      <alignment horizontal="center" vertical="center" wrapText="1"/>
    </xf>
    <xf numFmtId="10" fontId="24" fillId="0" borderId="15" xfId="0" applyNumberFormat="1"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176" fontId="13" fillId="0" borderId="0" xfId="0" applyNumberFormat="1" applyFont="1" applyFill="1" applyBorder="1" applyAlignment="1" applyProtection="1">
      <alignment vertical="center"/>
      <protection locked="0"/>
    </xf>
    <xf numFmtId="176" fontId="15" fillId="0" borderId="0" xfId="0" applyNumberFormat="1" applyFont="1" applyFill="1" applyBorder="1" applyAlignment="1" applyProtection="1">
      <alignment vertical="center"/>
      <protection locked="0"/>
    </xf>
    <xf numFmtId="4" fontId="15" fillId="0" borderId="0" xfId="0" applyNumberFormat="1" applyFont="1" applyFill="1" applyBorder="1" applyAlignment="1" applyProtection="1">
      <alignment vertical="center"/>
      <protection locked="0"/>
    </xf>
    <xf numFmtId="0" fontId="4" fillId="0" borderId="20" xfId="60" applyNumberFormat="1" applyFont="1" applyFill="1" applyBorder="1" applyAlignment="1" applyProtection="1">
      <alignment horizontal="center" vertical="center" wrapText="1"/>
    </xf>
    <xf numFmtId="0" fontId="4" fillId="0" borderId="21" xfId="60" applyNumberFormat="1" applyFont="1" applyFill="1" applyBorder="1" applyAlignment="1" applyProtection="1">
      <alignment horizontal="center" vertical="center" wrapText="1"/>
    </xf>
    <xf numFmtId="0" fontId="4" fillId="0" borderId="4" xfId="60" applyNumberFormat="1" applyFont="1" applyFill="1" applyBorder="1" applyAlignment="1" applyProtection="1">
      <alignment horizontal="left" vertical="center" wrapText="1"/>
    </xf>
    <xf numFmtId="0" fontId="4" fillId="0" borderId="22" xfId="0" applyNumberFormat="1" applyFont="1" applyFill="1" applyBorder="1" applyAlignment="1" applyProtection="1">
      <alignment horizontal="center" vertical="center" wrapText="1"/>
    </xf>
    <xf numFmtId="179" fontId="4" fillId="0" borderId="3" xfId="60" applyNumberFormat="1" applyFont="1" applyFill="1" applyBorder="1" applyAlignment="1" applyProtection="1">
      <alignment horizontal="center" vertical="center" wrapText="1"/>
    </xf>
    <xf numFmtId="10" fontId="5" fillId="0" borderId="3"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176" fontId="25" fillId="0" borderId="0" xfId="0" applyNumberFormat="1" applyFont="1" applyFill="1" applyBorder="1" applyAlignment="1" applyProtection="1">
      <alignment vertical="center"/>
      <protection locked="0"/>
    </xf>
    <xf numFmtId="0" fontId="19" fillId="0" borderId="0" xfId="0" applyFont="1" applyFill="1" applyBorder="1" applyAlignment="1">
      <alignment vertical="center"/>
    </xf>
    <xf numFmtId="49" fontId="20" fillId="0" borderId="0" xfId="61" applyNumberFormat="1" applyFont="1" applyFill="1" applyBorder="1" applyAlignment="1" applyProtection="1">
      <alignment horizontal="center" vertical="center"/>
    </xf>
    <xf numFmtId="0" fontId="20" fillId="0" borderId="0" xfId="61" applyFont="1" applyFill="1" applyBorder="1" applyAlignment="1" applyProtection="1">
      <alignment horizontal="center"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8" fontId="19" fillId="0" borderId="0" xfId="0" applyNumberFormat="1" applyFont="1" applyFill="1" applyBorder="1" applyAlignment="1">
      <alignment vertical="center"/>
    </xf>
    <xf numFmtId="49" fontId="20" fillId="5" borderId="1" xfId="0" applyNumberFormat="1" applyFont="1" applyFill="1" applyBorder="1" applyAlignment="1" applyProtection="1">
      <alignment horizontal="center" vertical="center"/>
    </xf>
    <xf numFmtId="49" fontId="20"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6" fillId="0" borderId="1" xfId="0" applyNumberFormat="1" applyFont="1" applyFill="1" applyBorder="1" applyAlignment="1" applyProtection="1">
      <alignment vertical="center" wrapText="1"/>
    </xf>
    <xf numFmtId="0" fontId="13" fillId="0" borderId="1" xfId="0" applyFont="1" applyFill="1" applyBorder="1" applyAlignment="1" applyProtection="1">
      <alignment vertical="center" wrapText="1"/>
    </xf>
    <xf numFmtId="0" fontId="20" fillId="0" borderId="1" xfId="0" applyFont="1" applyFill="1" applyBorder="1" applyAlignment="1" applyProtection="1">
      <alignment vertical="center" wrapText="1"/>
    </xf>
    <xf numFmtId="0" fontId="19" fillId="0" borderId="1" xfId="0" applyFont="1" applyFill="1" applyBorder="1" applyAlignment="1" applyProtection="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8" Type="http://schemas.openxmlformats.org/officeDocument/2006/relationships/styles" Target="styles.xml"/><Relationship Id="rId187" Type="http://schemas.openxmlformats.org/officeDocument/2006/relationships/sharedStrings" Target="sharedStrings.xml"/><Relationship Id="rId186" Type="http://schemas.openxmlformats.org/officeDocument/2006/relationships/theme" Target="theme/theme1.xml"/><Relationship Id="rId185" Type="http://schemas.openxmlformats.org/officeDocument/2006/relationships/externalLink" Target="externalLinks/externalLink179.xml"/><Relationship Id="rId184" Type="http://schemas.openxmlformats.org/officeDocument/2006/relationships/externalLink" Target="externalLinks/externalLink178.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zoomScale="85" zoomScaleNormal="85" topLeftCell="A25" workbookViewId="0">
      <selection activeCell="B31" sqref="B31"/>
    </sheetView>
  </sheetViews>
  <sheetFormatPr defaultColWidth="9" defaultRowHeight="13.5"/>
  <cols>
    <col min="2" max="2" width="98.75" customWidth="1"/>
  </cols>
  <sheetData>
    <row r="1" ht="25" customHeight="1" spans="1:256">
      <c r="A1" s="157" t="s">
        <v>0</v>
      </c>
      <c r="B1" s="158"/>
      <c r="C1" s="159"/>
      <c r="D1" s="160"/>
      <c r="E1" s="159"/>
      <c r="F1" s="160"/>
      <c r="G1" s="159"/>
      <c r="H1" s="160"/>
      <c r="I1" s="159"/>
      <c r="J1" s="160"/>
      <c r="K1" s="159"/>
      <c r="L1" s="160"/>
      <c r="M1" s="159"/>
      <c r="N1" s="160"/>
      <c r="O1" s="159"/>
      <c r="P1" s="160"/>
      <c r="Q1" s="159"/>
      <c r="R1" s="160"/>
      <c r="S1" s="159"/>
      <c r="T1" s="160"/>
      <c r="U1" s="159"/>
      <c r="V1" s="160"/>
      <c r="W1" s="159"/>
      <c r="X1" s="160"/>
      <c r="Y1" s="159"/>
      <c r="Z1" s="160"/>
      <c r="AA1" s="159"/>
      <c r="AB1" s="160"/>
      <c r="AC1" s="159"/>
      <c r="AD1" s="160"/>
      <c r="AE1" s="159"/>
      <c r="AF1" s="160"/>
      <c r="AG1" s="159"/>
      <c r="AH1" s="160"/>
      <c r="AI1" s="159"/>
      <c r="AJ1" s="160"/>
      <c r="AK1" s="159"/>
      <c r="AL1" s="160"/>
      <c r="AM1" s="159"/>
      <c r="AN1" s="160"/>
      <c r="AO1" s="159"/>
      <c r="AP1" s="160"/>
      <c r="AQ1" s="159"/>
      <c r="AR1" s="160"/>
      <c r="AS1" s="159"/>
      <c r="AT1" s="160"/>
      <c r="AU1" s="159"/>
      <c r="AV1" s="160"/>
      <c r="AW1" s="159"/>
      <c r="AX1" s="160"/>
      <c r="AY1" s="159"/>
      <c r="AZ1" s="160"/>
      <c r="BA1" s="159"/>
      <c r="BB1" s="160"/>
      <c r="BC1" s="159"/>
      <c r="BD1" s="160"/>
      <c r="BE1" s="159"/>
      <c r="BF1" s="160"/>
      <c r="BG1" s="159"/>
      <c r="BH1" s="160"/>
      <c r="BI1" s="159"/>
      <c r="BJ1" s="160"/>
      <c r="BK1" s="159"/>
      <c r="BL1" s="160"/>
      <c r="BM1" s="159"/>
      <c r="BN1" s="160"/>
      <c r="BO1" s="159"/>
      <c r="BP1" s="160"/>
      <c r="BQ1" s="159"/>
      <c r="BR1" s="160"/>
      <c r="BS1" s="159"/>
      <c r="BT1" s="160"/>
      <c r="BU1" s="159"/>
      <c r="BV1" s="160"/>
      <c r="BW1" s="159"/>
      <c r="BX1" s="160"/>
      <c r="BY1" s="159"/>
      <c r="BZ1" s="160"/>
      <c r="CA1" s="159"/>
      <c r="CB1" s="160"/>
      <c r="CC1" s="159"/>
      <c r="CD1" s="160"/>
      <c r="CE1" s="159"/>
      <c r="CF1" s="160"/>
      <c r="CG1" s="159"/>
      <c r="CH1" s="160"/>
      <c r="CI1" s="159"/>
      <c r="CJ1" s="160"/>
      <c r="CK1" s="159"/>
      <c r="CL1" s="160"/>
      <c r="CM1" s="159"/>
      <c r="CN1" s="160"/>
      <c r="CO1" s="159"/>
      <c r="CP1" s="160"/>
      <c r="CQ1" s="159"/>
      <c r="CR1" s="160"/>
      <c r="CS1" s="159"/>
      <c r="CT1" s="160"/>
      <c r="CU1" s="159"/>
      <c r="CV1" s="160"/>
      <c r="CW1" s="159"/>
      <c r="CX1" s="160"/>
      <c r="CY1" s="159"/>
      <c r="CZ1" s="160"/>
      <c r="DA1" s="159"/>
      <c r="DB1" s="160"/>
      <c r="DC1" s="159"/>
      <c r="DD1" s="160"/>
      <c r="DE1" s="159"/>
      <c r="DF1" s="160"/>
      <c r="DG1" s="159"/>
      <c r="DH1" s="160"/>
      <c r="DI1" s="159"/>
      <c r="DJ1" s="160"/>
      <c r="DK1" s="159"/>
      <c r="DL1" s="160"/>
      <c r="DM1" s="159"/>
      <c r="DN1" s="160"/>
      <c r="DO1" s="159"/>
      <c r="DP1" s="160"/>
      <c r="DQ1" s="159"/>
      <c r="DR1" s="160"/>
      <c r="DS1" s="159"/>
      <c r="DT1" s="160"/>
      <c r="DU1" s="159"/>
      <c r="DV1" s="160"/>
      <c r="DW1" s="159"/>
      <c r="DX1" s="160"/>
      <c r="DY1" s="159"/>
      <c r="DZ1" s="160"/>
      <c r="EA1" s="159"/>
      <c r="EB1" s="160"/>
      <c r="EC1" s="159"/>
      <c r="ED1" s="160"/>
      <c r="EE1" s="159"/>
      <c r="EF1" s="160"/>
      <c r="EG1" s="159"/>
      <c r="EH1" s="160"/>
      <c r="EI1" s="159"/>
      <c r="EJ1" s="160"/>
      <c r="EK1" s="159"/>
      <c r="EL1" s="160"/>
      <c r="EM1" s="159"/>
      <c r="EN1" s="160"/>
      <c r="EO1" s="159"/>
      <c r="EP1" s="160"/>
      <c r="EQ1" s="159"/>
      <c r="ER1" s="160"/>
      <c r="ES1" s="159"/>
      <c r="ET1" s="160"/>
      <c r="EU1" s="159"/>
      <c r="EV1" s="160"/>
      <c r="EW1" s="159"/>
      <c r="EX1" s="160"/>
      <c r="EY1" s="159"/>
      <c r="EZ1" s="160"/>
      <c r="FA1" s="159"/>
      <c r="FB1" s="160"/>
      <c r="FC1" s="159"/>
      <c r="FD1" s="160"/>
      <c r="FE1" s="159"/>
      <c r="FF1" s="160"/>
      <c r="FG1" s="159"/>
      <c r="FH1" s="160"/>
      <c r="FI1" s="159"/>
      <c r="FJ1" s="160"/>
      <c r="FK1" s="159"/>
      <c r="FL1" s="160"/>
      <c r="FM1" s="159"/>
      <c r="FN1" s="160"/>
      <c r="FO1" s="159"/>
      <c r="FP1" s="160"/>
      <c r="FQ1" s="159"/>
      <c r="FR1" s="160"/>
      <c r="FS1" s="159"/>
      <c r="FT1" s="160"/>
      <c r="FU1" s="159"/>
      <c r="FV1" s="160"/>
      <c r="FW1" s="159"/>
      <c r="FX1" s="160"/>
      <c r="FY1" s="159"/>
      <c r="FZ1" s="160"/>
      <c r="GA1" s="159"/>
      <c r="GB1" s="160"/>
      <c r="GC1" s="159"/>
      <c r="GD1" s="160"/>
      <c r="GE1" s="159"/>
      <c r="GF1" s="160"/>
      <c r="GG1" s="159"/>
      <c r="GH1" s="160"/>
      <c r="GI1" s="159"/>
      <c r="GJ1" s="160"/>
      <c r="GK1" s="159"/>
      <c r="GL1" s="160"/>
      <c r="GM1" s="159"/>
      <c r="GN1" s="160"/>
      <c r="GO1" s="159"/>
      <c r="GP1" s="160"/>
      <c r="GQ1" s="159"/>
      <c r="GR1" s="160"/>
      <c r="GS1" s="159"/>
      <c r="GT1" s="160"/>
      <c r="GU1" s="159"/>
      <c r="GV1" s="160"/>
      <c r="GW1" s="159"/>
      <c r="GX1" s="160"/>
      <c r="GY1" s="159"/>
      <c r="GZ1" s="160"/>
      <c r="HA1" s="159"/>
      <c r="HB1" s="160"/>
      <c r="HC1" s="159"/>
      <c r="HD1" s="160"/>
      <c r="HE1" s="159"/>
      <c r="HF1" s="160"/>
      <c r="HG1" s="159"/>
      <c r="HH1" s="160"/>
      <c r="HI1" s="159"/>
      <c r="HJ1" s="160"/>
      <c r="HK1" s="159"/>
      <c r="HL1" s="160"/>
      <c r="HM1" s="159"/>
      <c r="HN1" s="160"/>
      <c r="HO1" s="159"/>
      <c r="HP1" s="160"/>
      <c r="HQ1" s="159"/>
      <c r="HR1" s="160"/>
      <c r="HS1" s="159"/>
      <c r="HT1" s="160"/>
      <c r="HU1" s="159"/>
      <c r="HV1" s="160"/>
      <c r="HW1" s="159"/>
      <c r="HX1" s="160"/>
      <c r="HY1" s="159"/>
      <c r="HZ1" s="160"/>
      <c r="IA1" s="159"/>
      <c r="IB1" s="160"/>
      <c r="IC1" s="159"/>
      <c r="ID1" s="160"/>
      <c r="IE1" s="159"/>
      <c r="IF1" s="160"/>
      <c r="IG1" s="159"/>
      <c r="IH1" s="160"/>
      <c r="II1" s="159"/>
      <c r="IJ1" s="160"/>
      <c r="IK1" s="159"/>
      <c r="IL1" s="160"/>
      <c r="IM1" s="159"/>
      <c r="IN1" s="160"/>
      <c r="IO1" s="159"/>
      <c r="IP1" s="160"/>
      <c r="IQ1" s="159"/>
      <c r="IR1" s="160"/>
      <c r="IS1" s="159"/>
      <c r="IT1" s="160"/>
      <c r="IU1" s="159"/>
      <c r="IV1" s="160"/>
    </row>
    <row r="2" s="156" customFormat="1" ht="25" customHeight="1" spans="1:256">
      <c r="A2" s="161" t="s">
        <v>1</v>
      </c>
      <c r="B2" s="162" t="s">
        <v>2</v>
      </c>
      <c r="C2" s="163"/>
    </row>
    <row r="3" ht="24" customHeight="1" spans="1:256">
      <c r="A3" s="164" t="s">
        <v>3</v>
      </c>
      <c r="B3" s="165" t="s">
        <v>4</v>
      </c>
    </row>
    <row r="4" ht="67.5" spans="1:256">
      <c r="A4" s="166">
        <v>1.1</v>
      </c>
      <c r="B4" s="167" t="s">
        <v>5</v>
      </c>
    </row>
    <row r="5" ht="25" customHeight="1" spans="1:256">
      <c r="A5" s="166">
        <v>1.2</v>
      </c>
      <c r="B5" s="168" t="s">
        <v>6</v>
      </c>
    </row>
    <row r="6" ht="40.5" spans="1:256">
      <c r="A6" s="169">
        <v>1.3</v>
      </c>
      <c r="B6" s="168" t="s">
        <v>7</v>
      </c>
    </row>
    <row r="7" ht="108" spans="1:256">
      <c r="A7" s="166">
        <v>1.4</v>
      </c>
      <c r="B7" s="170" t="s">
        <v>8</v>
      </c>
    </row>
    <row r="8" ht="34" customHeight="1" spans="1:256">
      <c r="A8" s="166">
        <v>1.5</v>
      </c>
      <c r="B8" s="168" t="s">
        <v>9</v>
      </c>
    </row>
    <row r="9" ht="51" customHeight="1" spans="1:256">
      <c r="A9" s="166">
        <v>1.6</v>
      </c>
      <c r="B9" s="167" t="s">
        <v>10</v>
      </c>
    </row>
    <row r="10" ht="24" customHeight="1" spans="1:256">
      <c r="A10" s="164" t="s">
        <v>11</v>
      </c>
      <c r="B10" s="165" t="s">
        <v>12</v>
      </c>
    </row>
    <row r="11" ht="76" customHeight="1" spans="1:256">
      <c r="A11" s="166" t="s">
        <v>13</v>
      </c>
      <c r="B11" s="170" t="s">
        <v>14</v>
      </c>
    </row>
    <row r="12" ht="94.5" spans="1:256">
      <c r="A12" s="166" t="s">
        <v>15</v>
      </c>
      <c r="B12" s="168" t="s">
        <v>16</v>
      </c>
    </row>
    <row r="13" ht="60" customHeight="1" spans="1:256">
      <c r="A13" s="166" t="s">
        <v>17</v>
      </c>
      <c r="B13" s="168" t="s">
        <v>18</v>
      </c>
    </row>
    <row r="14" ht="66" customHeight="1" spans="1:256">
      <c r="A14" s="166" t="s">
        <v>19</v>
      </c>
      <c r="B14" s="171" t="s">
        <v>20</v>
      </c>
    </row>
    <row r="15" ht="60" customHeight="1" spans="1:256">
      <c r="A15" s="166" t="s">
        <v>21</v>
      </c>
      <c r="B15" s="168" t="s">
        <v>22</v>
      </c>
    </row>
    <row r="16" ht="24" customHeight="1" spans="1:256">
      <c r="A16" s="164" t="s">
        <v>23</v>
      </c>
      <c r="B16" s="165" t="s">
        <v>24</v>
      </c>
    </row>
    <row r="17" ht="60" customHeight="1" spans="1:2">
      <c r="A17" s="166">
        <v>3.1</v>
      </c>
      <c r="B17" s="168" t="s">
        <v>25</v>
      </c>
    </row>
    <row r="18" ht="60" customHeight="1" spans="1:2">
      <c r="A18" s="166">
        <v>3.2</v>
      </c>
      <c r="B18" s="168" t="s">
        <v>26</v>
      </c>
    </row>
    <row r="19" ht="25" customHeight="1" spans="1:2">
      <c r="A19" s="166" t="s">
        <v>27</v>
      </c>
      <c r="B19" s="168" t="s">
        <v>28</v>
      </c>
    </row>
    <row r="20" ht="25" customHeight="1" spans="1:2">
      <c r="A20" s="166" t="s">
        <v>29</v>
      </c>
      <c r="B20" s="171" t="s">
        <v>30</v>
      </c>
    </row>
    <row r="21" ht="24" customHeight="1" spans="1:2">
      <c r="A21" s="164" t="s">
        <v>31</v>
      </c>
      <c r="B21" s="165" t="s">
        <v>32</v>
      </c>
    </row>
    <row r="22" ht="33" customHeight="1" spans="1:2">
      <c r="A22" s="166">
        <v>4.1</v>
      </c>
      <c r="B22" s="168" t="s">
        <v>33</v>
      </c>
    </row>
    <row r="23" ht="60" customHeight="1" spans="1:2">
      <c r="A23" s="166" t="s">
        <v>34</v>
      </c>
      <c r="B23" s="168" t="s">
        <v>35</v>
      </c>
    </row>
    <row r="24" ht="24" customHeight="1" spans="1:2">
      <c r="A24" s="164" t="s">
        <v>36</v>
      </c>
      <c r="B24" s="165" t="s">
        <v>37</v>
      </c>
    </row>
    <row r="25" ht="51" customHeight="1" spans="1:2">
      <c r="A25" s="166" t="s">
        <v>38</v>
      </c>
      <c r="B25" s="167" t="s">
        <v>39</v>
      </c>
    </row>
    <row r="26" ht="24" customHeight="1" spans="1:2">
      <c r="A26" s="164" t="s">
        <v>40</v>
      </c>
      <c r="B26" s="165" t="s">
        <v>41</v>
      </c>
    </row>
    <row r="27" ht="60" customHeight="1" spans="1:2">
      <c r="A27" s="166">
        <v>6.1</v>
      </c>
      <c r="B27" s="168" t="s">
        <v>42</v>
      </c>
    </row>
    <row r="28" ht="51" customHeight="1" spans="1:2">
      <c r="A28" s="169" t="s">
        <v>43</v>
      </c>
      <c r="B28" s="172" t="s">
        <v>44</v>
      </c>
    </row>
    <row r="29" ht="39" customHeight="1" spans="1:2">
      <c r="A29" s="169" t="s">
        <v>45</v>
      </c>
      <c r="B29" s="173" t="s">
        <v>46</v>
      </c>
    </row>
    <row r="30" ht="51" customHeight="1" spans="1:2">
      <c r="A30" s="169" t="s">
        <v>47</v>
      </c>
      <c r="B30" s="167" t="s">
        <v>48</v>
      </c>
    </row>
    <row r="31" ht="106" customHeight="1" spans="1:2">
      <c r="A31" s="169" t="s">
        <v>49</v>
      </c>
      <c r="B31" s="174" t="s">
        <v>50</v>
      </c>
    </row>
    <row r="32" ht="29" customHeight="1" spans="1:2">
      <c r="A32" s="169" t="s">
        <v>51</v>
      </c>
      <c r="B32" s="168" t="s">
        <v>52</v>
      </c>
    </row>
  </sheetData>
  <sheetProtection password="CB1C" sheet="1" objects="1"/>
  <protectedRanges>
    <protectedRange password="CB1C" sqref="A1:B32" name="区域1"/>
  </protectedRanges>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tabSelected="1" zoomScale="85" zoomScaleNormal="85" workbookViewId="0">
      <selection activeCell="L9" sqref="L9"/>
    </sheetView>
  </sheetViews>
  <sheetFormatPr defaultColWidth="9" defaultRowHeight="13.5"/>
  <cols>
    <col min="1" max="1" width="5.5" style="127" customWidth="1"/>
    <col min="2" max="2" width="12" style="128" customWidth="1"/>
    <col min="3" max="3" width="61.4583333333333" style="127" customWidth="1"/>
    <col min="4" max="4" width="6" style="127" customWidth="1"/>
    <col min="5" max="5" width="7.625" style="127" customWidth="1"/>
    <col min="6" max="6" width="11.5" style="127" customWidth="1"/>
    <col min="7" max="7" width="8.875" style="127" customWidth="1"/>
    <col min="8" max="8" width="12.625" style="127"/>
    <col min="9" max="9" width="13.75" style="127"/>
    <col min="10" max="11" width="12.625" style="127"/>
    <col min="12" max="12" width="13.75" style="127"/>
    <col min="13" max="13" width="9" style="127"/>
    <col min="14" max="14" width="16" style="127"/>
    <col min="15" max="15" width="14.875" style="127"/>
    <col min="16" max="16384" width="9" style="127"/>
  </cols>
  <sheetData>
    <row r="1" s="126" customFormat="1" ht="39" customHeight="1" spans="1:15">
      <c r="A1" s="129" t="str">
        <f>清单编制说明!A1</f>
        <v>广昌保障房配套基础设施项目施工总承包--给水工程专业分包</v>
      </c>
      <c r="B1" s="129"/>
      <c r="C1" s="129"/>
      <c r="D1" s="129"/>
      <c r="E1" s="129"/>
      <c r="F1" s="130"/>
      <c r="G1" s="129"/>
    </row>
    <row r="2" s="126" customFormat="1" ht="34" customHeight="1" spans="1:15">
      <c r="A2" s="131" t="s">
        <v>53</v>
      </c>
      <c r="B2" s="131"/>
      <c r="C2" s="131"/>
      <c r="D2" s="131"/>
      <c r="E2" s="131"/>
      <c r="F2" s="131"/>
      <c r="G2" s="131"/>
    </row>
    <row r="3" s="127" customFormat="1" ht="20.1" customHeight="1" spans="1:15">
      <c r="A3" s="132" t="s">
        <v>54</v>
      </c>
      <c r="B3" s="132"/>
      <c r="C3" s="132"/>
      <c r="D3" s="132"/>
      <c r="E3" s="132"/>
      <c r="F3" s="132"/>
      <c r="G3" s="132"/>
    </row>
    <row r="4" s="127" customFormat="1" ht="18" customHeight="1" spans="1:15">
      <c r="A4" s="133" t="s">
        <v>55</v>
      </c>
      <c r="B4" s="133"/>
      <c r="C4" s="133"/>
      <c r="D4" s="133"/>
      <c r="E4" s="134"/>
      <c r="F4" s="134"/>
      <c r="G4" s="134"/>
    </row>
    <row r="5" s="127" customFormat="1" ht="18" customHeight="1" spans="1:15">
      <c r="A5" s="133" t="s">
        <v>56</v>
      </c>
      <c r="B5" s="133"/>
      <c r="C5" s="133"/>
      <c r="D5" s="133"/>
      <c r="E5" s="134"/>
      <c r="F5" s="134"/>
      <c r="G5" s="134"/>
    </row>
    <row r="6" s="127" customFormat="1" ht="18" customHeight="1" spans="1:15">
      <c r="A6" s="133" t="s">
        <v>57</v>
      </c>
      <c r="B6" s="133"/>
      <c r="C6" s="133"/>
      <c r="D6" s="133"/>
      <c r="E6" s="134"/>
      <c r="F6" s="134"/>
      <c r="G6" s="134"/>
    </row>
    <row r="7" s="127" customFormat="1" ht="18" customHeight="1" spans="1:15">
      <c r="A7" s="133" t="s">
        <v>58</v>
      </c>
      <c r="B7" s="133"/>
      <c r="C7" s="133"/>
      <c r="D7" s="133"/>
      <c r="E7" s="134"/>
      <c r="F7" s="134"/>
      <c r="G7" s="134"/>
    </row>
    <row r="8" s="127" customFormat="1" ht="28" customHeight="1" spans="1:15">
      <c r="A8" s="135" t="s">
        <v>1</v>
      </c>
      <c r="B8" s="135" t="s">
        <v>59</v>
      </c>
      <c r="C8" s="135" t="s">
        <v>60</v>
      </c>
      <c r="D8" s="135" t="s">
        <v>61</v>
      </c>
      <c r="E8" s="136" t="s">
        <v>62</v>
      </c>
      <c r="F8" s="137" t="s">
        <v>63</v>
      </c>
      <c r="G8" s="135" t="s">
        <v>64</v>
      </c>
    </row>
    <row r="9" s="127" customFormat="1" ht="261.95" customHeight="1" spans="1:15">
      <c r="A9" s="138">
        <v>1</v>
      </c>
      <c r="B9" s="139" t="str">
        <f>A1</f>
        <v>广昌保障房配套基础设施项目施工总承包--给水工程专业分包</v>
      </c>
      <c r="C9" s="140" t="s">
        <v>65</v>
      </c>
      <c r="D9" s="141" t="s">
        <v>66</v>
      </c>
      <c r="E9" s="142">
        <v>1</v>
      </c>
      <c r="F9" s="143" t="s">
        <v>67</v>
      </c>
      <c r="G9" s="144"/>
      <c r="I9" s="145"/>
      <c r="J9" s="145"/>
      <c r="K9" s="146"/>
      <c r="L9" s="146"/>
      <c r="N9" s="147"/>
      <c r="O9" s="146"/>
    </row>
    <row r="10" s="127" customFormat="1" ht="284" customHeight="1" spans="1:15">
      <c r="A10" s="148"/>
      <c r="B10" s="149"/>
      <c r="C10" s="150"/>
      <c r="D10" s="151"/>
      <c r="E10" s="152"/>
      <c r="F10" s="153"/>
      <c r="G10" s="154"/>
      <c r="N10" s="147"/>
      <c r="O10" s="146"/>
    </row>
    <row r="11" s="127" customFormat="1" spans="1:15">
      <c r="B11" s="128"/>
    </row>
    <row r="12" s="127" customFormat="1" spans="1:15">
      <c r="B12" s="128"/>
      <c r="F12" s="155"/>
    </row>
  </sheetData>
  <sheetProtection password="CB1C" sheet="1" objects="1"/>
  <protectedRanges>
    <protectedRange password="CB1C" sqref="A1:G3 A8:E10 F8:G8" name="区域2"/>
  </protectedRanges>
  <mergeCells count="18">
    <mergeCell ref="A1:G1"/>
    <mergeCell ref="A2:G2"/>
    <mergeCell ref="A3:G3"/>
    <mergeCell ref="A4:D4"/>
    <mergeCell ref="E4:G4"/>
    <mergeCell ref="A5:D5"/>
    <mergeCell ref="E5:G5"/>
    <mergeCell ref="A6:D6"/>
    <mergeCell ref="E6:G6"/>
    <mergeCell ref="A7:D7"/>
    <mergeCell ref="E7:G7"/>
    <mergeCell ref="A9:A10"/>
    <mergeCell ref="B9:B10"/>
    <mergeCell ref="C9:C10"/>
    <mergeCell ref="D9:D10"/>
    <mergeCell ref="E9:E10"/>
    <mergeCell ref="F9:F10"/>
    <mergeCell ref="G9:G10"/>
  </mergeCells>
  <pageMargins left="0.75" right="0.75" top="1" bottom="1" header="0.5" footer="0.5"/>
  <pageSetup paperSize="9" scale="7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8"/>
  <sheetViews>
    <sheetView workbookViewId="0">
      <pane ySplit="5" topLeftCell="A165" activePane="bottomLeft" state="frozen"/>
      <selection/>
      <selection pane="bottomLeft" activeCell="I172" sqref="I172"/>
    </sheetView>
  </sheetViews>
  <sheetFormatPr defaultColWidth="9" defaultRowHeight="13.5"/>
  <cols>
    <col min="1" max="1" width="5.5" style="43" customWidth="1"/>
    <col min="2" max="2" width="12" style="44" customWidth="1"/>
    <col min="3" max="3" width="61.25" style="45" customWidth="1"/>
    <col min="4" max="4" width="13.75" style="46" customWidth="1"/>
    <col min="5" max="5" width="6" style="44" customWidth="1"/>
    <col min="6" max="6" width="6" style="45" customWidth="1"/>
    <col min="7" max="7" width="10.375" style="47" customWidth="1"/>
    <col min="8" max="8" width="10" style="47" customWidth="1"/>
    <col min="9" max="9" width="13.75" style="47" customWidth="1"/>
    <col min="10" max="10" width="12.625" style="43"/>
    <col min="11" max="11" width="13.75" style="48"/>
    <col min="12" max="12" width="12.625" style="48"/>
    <col min="13" max="13" width="16" style="48"/>
    <col min="14" max="14" width="14.875" style="48"/>
    <col min="15" max="16384" width="9" style="48"/>
  </cols>
  <sheetData>
    <row r="1" s="40" customFormat="1" ht="31" customHeight="1" spans="1:14">
      <c r="A1" s="49" t="str">
        <f>清单编制说明!A1</f>
        <v>广昌保障房配套基础设施项目施工总承包--给水工程专业分包</v>
      </c>
      <c r="B1" s="50"/>
      <c r="C1" s="50"/>
      <c r="D1" s="51"/>
      <c r="E1" s="50"/>
      <c r="F1" s="50"/>
      <c r="G1" s="50"/>
      <c r="H1" s="50"/>
      <c r="I1" s="50"/>
      <c r="J1" s="49"/>
    </row>
    <row r="2" s="41" customFormat="1" ht="25" customHeight="1" spans="1:14">
      <c r="A2" s="52" t="s">
        <v>68</v>
      </c>
      <c r="B2" s="52"/>
      <c r="C2" s="52"/>
      <c r="D2" s="53"/>
      <c r="E2" s="52"/>
      <c r="F2" s="52"/>
      <c r="G2" s="52"/>
      <c r="H2" s="52"/>
      <c r="I2" s="52"/>
      <c r="J2" s="52"/>
    </row>
    <row r="3" s="41" customFormat="1" ht="25" customHeight="1" spans="1:14">
      <c r="A3" s="54"/>
      <c r="B3" s="54"/>
      <c r="C3" s="54"/>
      <c r="D3" s="53"/>
      <c r="E3" s="52"/>
      <c r="F3" s="55"/>
      <c r="G3" s="56"/>
      <c r="H3" s="56"/>
      <c r="I3" s="57" t="s">
        <v>69</v>
      </c>
      <c r="J3" s="58"/>
    </row>
    <row r="4" s="41" customFormat="1" ht="25" customHeight="1" spans="1:14">
      <c r="A4" s="59" t="s">
        <v>1</v>
      </c>
      <c r="B4" s="59" t="s">
        <v>59</v>
      </c>
      <c r="C4" s="59" t="s">
        <v>60</v>
      </c>
      <c r="D4" s="60" t="s">
        <v>70</v>
      </c>
      <c r="E4" s="60" t="s">
        <v>71</v>
      </c>
      <c r="F4" s="60" t="s">
        <v>72</v>
      </c>
      <c r="G4" s="61" t="s">
        <v>73</v>
      </c>
      <c r="H4" s="61" t="s">
        <v>74</v>
      </c>
      <c r="I4" s="61" t="s">
        <v>75</v>
      </c>
      <c r="J4" s="59" t="s">
        <v>64</v>
      </c>
    </row>
    <row r="5" s="41" customFormat="1" ht="25" customHeight="1" spans="1:14">
      <c r="A5" s="59"/>
      <c r="B5" s="59"/>
      <c r="C5" s="59"/>
      <c r="D5" s="60"/>
      <c r="E5" s="60"/>
      <c r="F5" s="60"/>
      <c r="G5" s="61"/>
      <c r="H5" s="61"/>
      <c r="I5" s="61"/>
      <c r="J5" s="59"/>
      <c r="K5" s="62"/>
      <c r="L5" s="62"/>
      <c r="M5" s="62"/>
      <c r="N5" s="63"/>
    </row>
    <row r="6" spans="1:14">
      <c r="A6" s="64"/>
      <c r="B6" s="65" t="s">
        <v>76</v>
      </c>
      <c r="C6" s="66"/>
      <c r="D6" s="67"/>
      <c r="E6" s="68" t="s">
        <v>77</v>
      </c>
      <c r="F6" s="69" t="s">
        <v>77</v>
      </c>
      <c r="G6" s="70"/>
      <c r="H6" s="71"/>
      <c r="I6" s="71"/>
      <c r="J6" s="72"/>
    </row>
    <row r="7" spans="1:14">
      <c r="A7" s="64"/>
      <c r="B7" s="73" t="s">
        <v>78</v>
      </c>
      <c r="C7" s="73" t="s">
        <v>77</v>
      </c>
      <c r="D7" s="67"/>
      <c r="E7" s="68"/>
      <c r="F7" s="68"/>
      <c r="G7" s="74"/>
      <c r="H7" s="71"/>
      <c r="I7" s="71"/>
      <c r="J7" s="72"/>
    </row>
    <row r="8" spans="1:14">
      <c r="A8" s="64"/>
      <c r="B8" s="73" t="s">
        <v>79</v>
      </c>
      <c r="C8" s="73" t="s">
        <v>77</v>
      </c>
      <c r="D8" s="67"/>
      <c r="E8" s="68"/>
      <c r="F8" s="68"/>
      <c r="G8" s="75"/>
      <c r="H8" s="76"/>
      <c r="I8" s="71"/>
      <c r="J8" s="77"/>
    </row>
    <row r="9" ht="48" spans="1:14">
      <c r="A9" s="78">
        <v>1</v>
      </c>
      <c r="B9" s="73" t="s">
        <v>80</v>
      </c>
      <c r="C9" s="73" t="s">
        <v>81</v>
      </c>
      <c r="D9" s="67" t="s">
        <v>82</v>
      </c>
      <c r="E9" s="68" t="s">
        <v>83</v>
      </c>
      <c r="F9" s="68" t="s">
        <v>84</v>
      </c>
      <c r="G9" s="75" t="s">
        <v>85</v>
      </c>
      <c r="H9" s="79">
        <v>139.66</v>
      </c>
      <c r="I9" s="71">
        <f>ROUND(H9*G9,2)</f>
        <v>2513.88</v>
      </c>
      <c r="J9" s="77"/>
    </row>
    <row r="10" ht="48" spans="1:14">
      <c r="A10" s="78">
        <v>2</v>
      </c>
      <c r="B10" s="73" t="s">
        <v>86</v>
      </c>
      <c r="C10" s="73" t="s">
        <v>87</v>
      </c>
      <c r="D10" s="67" t="s">
        <v>82</v>
      </c>
      <c r="E10" s="68" t="s">
        <v>83</v>
      </c>
      <c r="F10" s="68" t="s">
        <v>84</v>
      </c>
      <c r="G10" s="75" t="s">
        <v>88</v>
      </c>
      <c r="H10" s="79">
        <v>200.66</v>
      </c>
      <c r="I10" s="71">
        <f>ROUND(H10*G10,2)</f>
        <v>17493.54</v>
      </c>
      <c r="J10" s="77"/>
    </row>
    <row r="11" ht="48" spans="1:14">
      <c r="A11" s="78">
        <v>3</v>
      </c>
      <c r="B11" s="73" t="s">
        <v>89</v>
      </c>
      <c r="C11" s="73" t="s">
        <v>90</v>
      </c>
      <c r="D11" s="67" t="s">
        <v>82</v>
      </c>
      <c r="E11" s="68" t="s">
        <v>83</v>
      </c>
      <c r="F11" s="68" t="s">
        <v>84</v>
      </c>
      <c r="G11" s="75" t="s">
        <v>91</v>
      </c>
      <c r="H11" s="79">
        <v>292.31</v>
      </c>
      <c r="I11" s="71">
        <f>ROUND(H11*G11,2)</f>
        <v>135307.38</v>
      </c>
      <c r="J11" s="77"/>
    </row>
    <row r="12" spans="1:14">
      <c r="A12" s="80" t="s">
        <v>77</v>
      </c>
      <c r="B12" s="73" t="s">
        <v>92</v>
      </c>
      <c r="C12" s="73" t="s">
        <v>77</v>
      </c>
      <c r="D12" s="67"/>
      <c r="E12" s="68"/>
      <c r="F12" s="68" t="s">
        <v>77</v>
      </c>
      <c r="G12" s="81" t="s">
        <v>77</v>
      </c>
      <c r="H12" s="79" t="s">
        <v>77</v>
      </c>
      <c r="I12" s="71"/>
      <c r="J12" s="77"/>
    </row>
    <row r="13" ht="48" spans="1:14">
      <c r="A13" s="78">
        <v>4</v>
      </c>
      <c r="B13" s="73" t="s">
        <v>93</v>
      </c>
      <c r="C13" s="73" t="s">
        <v>94</v>
      </c>
      <c r="D13" s="67" t="s">
        <v>82</v>
      </c>
      <c r="E13" s="68" t="s">
        <v>83</v>
      </c>
      <c r="F13" s="68" t="s">
        <v>95</v>
      </c>
      <c r="G13" s="75" t="s">
        <v>96</v>
      </c>
      <c r="H13" s="79">
        <v>1267.1</v>
      </c>
      <c r="I13" s="71">
        <f>ROUND(H13*G13,2)</f>
        <v>7602.6</v>
      </c>
      <c r="J13" s="77"/>
    </row>
    <row r="14" ht="48" spans="1:14">
      <c r="A14" s="78">
        <v>5</v>
      </c>
      <c r="B14" s="73" t="s">
        <v>97</v>
      </c>
      <c r="C14" s="73" t="s">
        <v>98</v>
      </c>
      <c r="D14" s="67" t="s">
        <v>82</v>
      </c>
      <c r="E14" s="68" t="s">
        <v>83</v>
      </c>
      <c r="F14" s="68" t="s">
        <v>95</v>
      </c>
      <c r="G14" s="75" t="s">
        <v>99</v>
      </c>
      <c r="H14" s="79">
        <v>1775.9</v>
      </c>
      <c r="I14" s="71">
        <f>ROUND(H14*G14,2)</f>
        <v>5327.7</v>
      </c>
      <c r="J14" s="77"/>
    </row>
    <row r="15" ht="36" spans="1:14">
      <c r="A15" s="78">
        <v>6</v>
      </c>
      <c r="B15" s="73" t="s">
        <v>100</v>
      </c>
      <c r="C15" s="73" t="s">
        <v>101</v>
      </c>
      <c r="D15" s="67" t="s">
        <v>82</v>
      </c>
      <c r="E15" s="68" t="s">
        <v>83</v>
      </c>
      <c r="F15" s="68" t="s">
        <v>95</v>
      </c>
      <c r="G15" s="75" t="s">
        <v>99</v>
      </c>
      <c r="H15" s="79">
        <v>603.72</v>
      </c>
      <c r="I15" s="71">
        <f>ROUND(H15*G15,2)</f>
        <v>1811.16</v>
      </c>
      <c r="J15" s="77"/>
    </row>
    <row r="16" spans="1:14">
      <c r="A16" s="80" t="s">
        <v>77</v>
      </c>
      <c r="B16" s="73" t="s">
        <v>102</v>
      </c>
      <c r="C16" s="73" t="s">
        <v>77</v>
      </c>
      <c r="D16" s="67"/>
      <c r="E16" s="68"/>
      <c r="F16" s="68" t="s">
        <v>77</v>
      </c>
      <c r="G16" s="81" t="s">
        <v>77</v>
      </c>
      <c r="H16" s="79" t="s">
        <v>77</v>
      </c>
      <c r="I16" s="71"/>
      <c r="J16" s="77"/>
    </row>
    <row r="17" ht="60" spans="1:10">
      <c r="A17" s="78">
        <v>7</v>
      </c>
      <c r="B17" s="73" t="s">
        <v>103</v>
      </c>
      <c r="C17" s="73" t="s">
        <v>104</v>
      </c>
      <c r="D17" s="67" t="s">
        <v>82</v>
      </c>
      <c r="E17" s="68" t="s">
        <v>83</v>
      </c>
      <c r="F17" s="68" t="s">
        <v>105</v>
      </c>
      <c r="G17" s="75" t="s">
        <v>96</v>
      </c>
      <c r="H17" s="82">
        <v>2812.53</v>
      </c>
      <c r="I17" s="71">
        <f>ROUND(H17*G17,2)</f>
        <v>16875.18</v>
      </c>
      <c r="J17" s="77"/>
    </row>
    <row r="18" ht="60" spans="1:10">
      <c r="A18" s="78">
        <v>8</v>
      </c>
      <c r="B18" s="73" t="s">
        <v>106</v>
      </c>
      <c r="C18" s="73" t="s">
        <v>107</v>
      </c>
      <c r="D18" s="67" t="s">
        <v>82</v>
      </c>
      <c r="E18" s="68" t="s">
        <v>83</v>
      </c>
      <c r="F18" s="68" t="s">
        <v>105</v>
      </c>
      <c r="G18" s="75" t="s">
        <v>99</v>
      </c>
      <c r="H18" s="82">
        <v>3391.8</v>
      </c>
      <c r="I18" s="71">
        <f>ROUND(H18*G18,2)</f>
        <v>10175.4</v>
      </c>
      <c r="J18" s="77"/>
    </row>
    <row r="19" spans="1:10">
      <c r="A19" s="80" t="s">
        <v>77</v>
      </c>
      <c r="B19" s="73" t="s">
        <v>108</v>
      </c>
      <c r="C19" s="73" t="s">
        <v>77</v>
      </c>
      <c r="D19" s="67"/>
      <c r="E19" s="68"/>
      <c r="F19" s="68" t="s">
        <v>77</v>
      </c>
      <c r="G19" s="81" t="s">
        <v>77</v>
      </c>
      <c r="H19" s="79" t="s">
        <v>77</v>
      </c>
      <c r="I19" s="71"/>
      <c r="J19" s="77"/>
    </row>
    <row r="20" ht="48" spans="1:10">
      <c r="A20" s="78">
        <v>9</v>
      </c>
      <c r="B20" s="73" t="s">
        <v>109</v>
      </c>
      <c r="C20" s="73" t="s">
        <v>110</v>
      </c>
      <c r="D20" s="67" t="s">
        <v>82</v>
      </c>
      <c r="E20" s="68" t="s">
        <v>83</v>
      </c>
      <c r="F20" s="68" t="s">
        <v>95</v>
      </c>
      <c r="G20" s="75" t="s">
        <v>111</v>
      </c>
      <c r="H20" s="79">
        <v>1120.37</v>
      </c>
      <c r="I20" s="71">
        <f>ROUND(H20*G20,2)</f>
        <v>4481.48</v>
      </c>
      <c r="J20" s="77"/>
    </row>
    <row r="21" ht="36" spans="1:10">
      <c r="A21" s="78">
        <v>10</v>
      </c>
      <c r="B21" s="73" t="s">
        <v>112</v>
      </c>
      <c r="C21" s="73" t="s">
        <v>113</v>
      </c>
      <c r="D21" s="67" t="s">
        <v>82</v>
      </c>
      <c r="E21" s="68" t="s">
        <v>83</v>
      </c>
      <c r="F21" s="68" t="s">
        <v>95</v>
      </c>
      <c r="G21" s="75" t="s">
        <v>111</v>
      </c>
      <c r="H21" s="79">
        <v>850.38</v>
      </c>
      <c r="I21" s="71">
        <f>ROUND(H21*G21,2)</f>
        <v>3401.52</v>
      </c>
      <c r="J21" s="77"/>
    </row>
    <row r="22" ht="60" spans="1:10">
      <c r="A22" s="78">
        <v>11</v>
      </c>
      <c r="B22" s="73" t="s">
        <v>114</v>
      </c>
      <c r="C22" s="73" t="s">
        <v>115</v>
      </c>
      <c r="D22" s="67" t="s">
        <v>82</v>
      </c>
      <c r="E22" s="68" t="s">
        <v>83</v>
      </c>
      <c r="F22" s="68" t="s">
        <v>105</v>
      </c>
      <c r="G22" s="75" t="s">
        <v>111</v>
      </c>
      <c r="H22" s="83">
        <v>2705.11</v>
      </c>
      <c r="I22" s="71">
        <f>ROUND(H22*G22,2)</f>
        <v>10820.44</v>
      </c>
      <c r="J22" s="77"/>
    </row>
    <row r="23" spans="1:10">
      <c r="A23" s="80" t="s">
        <v>77</v>
      </c>
      <c r="B23" s="73" t="s">
        <v>116</v>
      </c>
      <c r="C23" s="73" t="s">
        <v>77</v>
      </c>
      <c r="D23" s="67"/>
      <c r="E23" s="68"/>
      <c r="F23" s="68" t="s">
        <v>77</v>
      </c>
      <c r="G23" s="81" t="s">
        <v>77</v>
      </c>
      <c r="H23" s="79" t="s">
        <v>77</v>
      </c>
      <c r="I23" s="71"/>
      <c r="J23" s="77"/>
    </row>
    <row r="24" ht="60" spans="1:10">
      <c r="A24" s="78">
        <v>12</v>
      </c>
      <c r="B24" s="73" t="s">
        <v>117</v>
      </c>
      <c r="C24" s="73" t="s">
        <v>118</v>
      </c>
      <c r="D24" s="67" t="s">
        <v>82</v>
      </c>
      <c r="E24" s="68" t="s">
        <v>83</v>
      </c>
      <c r="F24" s="68" t="s">
        <v>95</v>
      </c>
      <c r="G24" s="75" t="s">
        <v>119</v>
      </c>
      <c r="H24" s="79">
        <v>520.55</v>
      </c>
      <c r="I24" s="71">
        <f>ROUND(H24*G24,2)</f>
        <v>520.55</v>
      </c>
      <c r="J24" s="77"/>
    </row>
    <row r="25" ht="48" spans="1:10">
      <c r="A25" s="78">
        <v>13</v>
      </c>
      <c r="B25" s="73" t="s">
        <v>120</v>
      </c>
      <c r="C25" s="73" t="s">
        <v>121</v>
      </c>
      <c r="D25" s="67" t="s">
        <v>82</v>
      </c>
      <c r="E25" s="68" t="s">
        <v>83</v>
      </c>
      <c r="F25" s="68" t="s">
        <v>105</v>
      </c>
      <c r="G25" s="75" t="s">
        <v>119</v>
      </c>
      <c r="H25" s="83">
        <v>2526.08</v>
      </c>
      <c r="I25" s="71">
        <f>ROUND(H25*G25,2)</f>
        <v>2526.08</v>
      </c>
      <c r="J25" s="77"/>
    </row>
    <row r="26" spans="1:10">
      <c r="A26" s="80" t="s">
        <v>77</v>
      </c>
      <c r="B26" s="73" t="s">
        <v>122</v>
      </c>
      <c r="C26" s="73" t="s">
        <v>77</v>
      </c>
      <c r="D26" s="67"/>
      <c r="E26" s="68"/>
      <c r="F26" s="68" t="s">
        <v>77</v>
      </c>
      <c r="G26" s="81" t="s">
        <v>77</v>
      </c>
      <c r="H26" s="79" t="s">
        <v>77</v>
      </c>
      <c r="I26" s="71"/>
      <c r="J26" s="77"/>
    </row>
    <row r="27" ht="60" spans="1:10">
      <c r="A27" s="78">
        <v>14</v>
      </c>
      <c r="B27" s="73" t="s">
        <v>123</v>
      </c>
      <c r="C27" s="73" t="s">
        <v>124</v>
      </c>
      <c r="D27" s="67" t="s">
        <v>82</v>
      </c>
      <c r="E27" s="68" t="s">
        <v>83</v>
      </c>
      <c r="F27" s="68" t="s">
        <v>95</v>
      </c>
      <c r="G27" s="75" t="s">
        <v>119</v>
      </c>
      <c r="H27" s="79">
        <v>539.39</v>
      </c>
      <c r="I27" s="71">
        <f>ROUND(H27*G27,2)</f>
        <v>539.39</v>
      </c>
      <c r="J27" s="77"/>
    </row>
    <row r="28" ht="60" spans="1:10">
      <c r="A28" s="78">
        <v>15</v>
      </c>
      <c r="B28" s="73" t="s">
        <v>125</v>
      </c>
      <c r="C28" s="73" t="s">
        <v>104</v>
      </c>
      <c r="D28" s="67" t="s">
        <v>82</v>
      </c>
      <c r="E28" s="68" t="s">
        <v>83</v>
      </c>
      <c r="F28" s="68" t="s">
        <v>105</v>
      </c>
      <c r="G28" s="75" t="s">
        <v>119</v>
      </c>
      <c r="H28" s="83">
        <v>2812.53</v>
      </c>
      <c r="I28" s="71">
        <f>ROUND(H28*G28,2)</f>
        <v>2812.53</v>
      </c>
      <c r="J28" s="77"/>
    </row>
    <row r="29" ht="60" spans="1:10">
      <c r="A29" s="78">
        <v>16</v>
      </c>
      <c r="B29" s="73" t="s">
        <v>126</v>
      </c>
      <c r="C29" s="73" t="s">
        <v>127</v>
      </c>
      <c r="D29" s="67" t="s">
        <v>82</v>
      </c>
      <c r="E29" s="68" t="s">
        <v>83</v>
      </c>
      <c r="F29" s="68" t="s">
        <v>105</v>
      </c>
      <c r="G29" s="75" t="s">
        <v>119</v>
      </c>
      <c r="H29" s="83">
        <v>1756.92</v>
      </c>
      <c r="I29" s="71">
        <f>ROUND(H29*G29,2)</f>
        <v>1756.92</v>
      </c>
      <c r="J29" s="77"/>
    </row>
    <row r="30" spans="1:10">
      <c r="A30" s="80" t="s">
        <v>77</v>
      </c>
      <c r="B30" s="73" t="s">
        <v>128</v>
      </c>
      <c r="C30" s="73" t="s">
        <v>77</v>
      </c>
      <c r="D30" s="67"/>
      <c r="E30" s="68"/>
      <c r="F30" s="68" t="s">
        <v>77</v>
      </c>
      <c r="G30" s="81" t="s">
        <v>77</v>
      </c>
      <c r="H30" s="79" t="s">
        <v>77</v>
      </c>
      <c r="I30" s="71"/>
      <c r="J30" s="77"/>
    </row>
    <row r="31" spans="1:10">
      <c r="A31" s="80" t="s">
        <v>77</v>
      </c>
      <c r="B31" s="73" t="s">
        <v>129</v>
      </c>
      <c r="C31" s="73" t="s">
        <v>77</v>
      </c>
      <c r="D31" s="67"/>
      <c r="E31" s="68"/>
      <c r="F31" s="68" t="s">
        <v>77</v>
      </c>
      <c r="G31" s="81" t="s">
        <v>77</v>
      </c>
      <c r="H31" s="79" t="s">
        <v>77</v>
      </c>
      <c r="I31" s="71"/>
      <c r="J31" s="77"/>
    </row>
    <row r="32" ht="48" spans="1:10">
      <c r="A32" s="78">
        <v>17</v>
      </c>
      <c r="B32" s="73" t="s">
        <v>130</v>
      </c>
      <c r="C32" s="73" t="s">
        <v>131</v>
      </c>
      <c r="D32" s="67" t="s">
        <v>82</v>
      </c>
      <c r="E32" s="68" t="s">
        <v>83</v>
      </c>
      <c r="F32" s="68" t="s">
        <v>95</v>
      </c>
      <c r="G32" s="75" t="s">
        <v>132</v>
      </c>
      <c r="H32" s="79">
        <v>912.55</v>
      </c>
      <c r="I32" s="71">
        <f>ROUND(H32*G32,2)</f>
        <v>1825.1</v>
      </c>
      <c r="J32" s="77"/>
    </row>
    <row r="33" ht="48" spans="1:10">
      <c r="A33" s="78">
        <v>18</v>
      </c>
      <c r="B33" s="73" t="s">
        <v>133</v>
      </c>
      <c r="C33" s="73" t="s">
        <v>134</v>
      </c>
      <c r="D33" s="67" t="s">
        <v>82</v>
      </c>
      <c r="E33" s="68" t="s">
        <v>83</v>
      </c>
      <c r="F33" s="68" t="s">
        <v>95</v>
      </c>
      <c r="G33" s="75" t="s">
        <v>119</v>
      </c>
      <c r="H33" s="79">
        <v>863.14</v>
      </c>
      <c r="I33" s="71">
        <f>ROUND(H33*G33,2)</f>
        <v>863.14</v>
      </c>
      <c r="J33" s="77"/>
    </row>
    <row r="34" spans="1:10">
      <c r="A34" s="80" t="s">
        <v>77</v>
      </c>
      <c r="B34" s="73" t="s">
        <v>135</v>
      </c>
      <c r="C34" s="73" t="s">
        <v>77</v>
      </c>
      <c r="D34" s="67"/>
      <c r="E34" s="68"/>
      <c r="F34" s="68" t="s">
        <v>77</v>
      </c>
      <c r="G34" s="81" t="s">
        <v>77</v>
      </c>
      <c r="H34" s="79" t="s">
        <v>77</v>
      </c>
      <c r="I34" s="71"/>
      <c r="J34" s="77"/>
    </row>
    <row r="35" ht="48" spans="1:10">
      <c r="A35" s="78">
        <v>19</v>
      </c>
      <c r="B35" s="73" t="s">
        <v>136</v>
      </c>
      <c r="C35" s="73" t="s">
        <v>137</v>
      </c>
      <c r="D35" s="67" t="s">
        <v>82</v>
      </c>
      <c r="E35" s="68" t="s">
        <v>83</v>
      </c>
      <c r="F35" s="68" t="s">
        <v>95</v>
      </c>
      <c r="G35" s="75" t="s">
        <v>111</v>
      </c>
      <c r="H35" s="79">
        <v>433.67</v>
      </c>
      <c r="I35" s="71">
        <f>ROUND(H35*G35,2)</f>
        <v>1734.68</v>
      </c>
      <c r="J35" s="77"/>
    </row>
    <row r="36" ht="48" spans="1:10">
      <c r="A36" s="78">
        <v>20</v>
      </c>
      <c r="B36" s="73" t="s">
        <v>138</v>
      </c>
      <c r="C36" s="73" t="s">
        <v>139</v>
      </c>
      <c r="D36" s="67" t="s">
        <v>82</v>
      </c>
      <c r="E36" s="68" t="s">
        <v>83</v>
      </c>
      <c r="F36" s="68" t="s">
        <v>95</v>
      </c>
      <c r="G36" s="75" t="s">
        <v>132</v>
      </c>
      <c r="H36" s="79">
        <v>737.34</v>
      </c>
      <c r="I36" s="71">
        <f>ROUND(H36*G36,2)</f>
        <v>1474.68</v>
      </c>
      <c r="J36" s="77"/>
    </row>
    <row r="37" ht="48" spans="1:10">
      <c r="A37" s="78">
        <v>21</v>
      </c>
      <c r="B37" s="73" t="s">
        <v>140</v>
      </c>
      <c r="C37" s="73" t="s">
        <v>141</v>
      </c>
      <c r="D37" s="67" t="s">
        <v>82</v>
      </c>
      <c r="E37" s="68" t="s">
        <v>83</v>
      </c>
      <c r="F37" s="68" t="s">
        <v>95</v>
      </c>
      <c r="G37" s="75" t="s">
        <v>119</v>
      </c>
      <c r="H37" s="79">
        <v>628.47</v>
      </c>
      <c r="I37" s="71">
        <f>ROUND(H37*G37,2)</f>
        <v>628.47</v>
      </c>
      <c r="J37" s="77"/>
    </row>
    <row r="38" ht="48" spans="1:10">
      <c r="A38" s="78">
        <v>22</v>
      </c>
      <c r="B38" s="73" t="s">
        <v>142</v>
      </c>
      <c r="C38" s="73" t="s">
        <v>143</v>
      </c>
      <c r="D38" s="67" t="s">
        <v>82</v>
      </c>
      <c r="E38" s="68" t="s">
        <v>83</v>
      </c>
      <c r="F38" s="68" t="s">
        <v>95</v>
      </c>
      <c r="G38" s="75" t="s">
        <v>119</v>
      </c>
      <c r="H38" s="79">
        <v>628.47</v>
      </c>
      <c r="I38" s="71">
        <f>ROUND(H38*G38,2)</f>
        <v>628.47</v>
      </c>
      <c r="J38" s="77"/>
    </row>
    <row r="39" spans="1:10">
      <c r="A39" s="80" t="s">
        <v>77</v>
      </c>
      <c r="B39" s="73" t="s">
        <v>144</v>
      </c>
      <c r="C39" s="73" t="s">
        <v>77</v>
      </c>
      <c r="D39" s="67"/>
      <c r="E39" s="68"/>
      <c r="F39" s="68" t="s">
        <v>77</v>
      </c>
      <c r="G39" s="81" t="s">
        <v>77</v>
      </c>
      <c r="H39" s="79" t="s">
        <v>77</v>
      </c>
      <c r="I39" s="71"/>
      <c r="J39" s="77"/>
    </row>
    <row r="40" ht="48" spans="1:10">
      <c r="A40" s="78">
        <v>23</v>
      </c>
      <c r="B40" s="73" t="s">
        <v>145</v>
      </c>
      <c r="C40" s="73" t="s">
        <v>146</v>
      </c>
      <c r="D40" s="67" t="s">
        <v>82</v>
      </c>
      <c r="E40" s="68" t="s">
        <v>83</v>
      </c>
      <c r="F40" s="68" t="s">
        <v>95</v>
      </c>
      <c r="G40" s="75" t="s">
        <v>147</v>
      </c>
      <c r="H40" s="79">
        <v>536.25</v>
      </c>
      <c r="I40" s="71">
        <f>ROUND(H40*G40,2)</f>
        <v>8580</v>
      </c>
      <c r="J40" s="77"/>
    </row>
    <row r="41" ht="48" spans="1:10">
      <c r="A41" s="84">
        <v>24</v>
      </c>
      <c r="B41" s="85" t="s">
        <v>148</v>
      </c>
      <c r="C41" s="85" t="s">
        <v>149</v>
      </c>
      <c r="D41" s="86" t="s">
        <v>82</v>
      </c>
      <c r="E41" s="87" t="s">
        <v>83</v>
      </c>
      <c r="F41" s="88" t="s">
        <v>95</v>
      </c>
      <c r="G41" s="89" t="s">
        <v>119</v>
      </c>
      <c r="H41" s="90">
        <v>604.18</v>
      </c>
      <c r="I41" s="91">
        <f>ROUND(H41*G41,2)</f>
        <v>604.18</v>
      </c>
      <c r="J41" s="92"/>
    </row>
    <row r="42" spans="1:10">
      <c r="A42" s="80" t="s">
        <v>77</v>
      </c>
      <c r="B42" s="73" t="s">
        <v>150</v>
      </c>
      <c r="C42" s="73" t="s">
        <v>77</v>
      </c>
      <c r="D42" s="93"/>
      <c r="E42" s="94"/>
      <c r="F42" s="68" t="s">
        <v>77</v>
      </c>
      <c r="G42" s="81" t="s">
        <v>77</v>
      </c>
      <c r="H42" s="79" t="s">
        <v>77</v>
      </c>
      <c r="I42" s="71"/>
      <c r="J42" s="95"/>
    </row>
    <row r="43" ht="60" spans="1:10">
      <c r="A43" s="78">
        <v>25</v>
      </c>
      <c r="B43" s="73" t="s">
        <v>151</v>
      </c>
      <c r="C43" s="73" t="s">
        <v>152</v>
      </c>
      <c r="D43" s="93" t="s">
        <v>82</v>
      </c>
      <c r="E43" s="94" t="s">
        <v>83</v>
      </c>
      <c r="F43" s="68" t="s">
        <v>153</v>
      </c>
      <c r="G43" s="75" t="s">
        <v>119</v>
      </c>
      <c r="H43" s="79">
        <v>8216.36</v>
      </c>
      <c r="I43" s="71">
        <f t="shared" ref="I43:I49" si="0">ROUND(H43*G43,2)</f>
        <v>8216.36</v>
      </c>
      <c r="J43" s="95"/>
    </row>
    <row r="44" ht="48" spans="1:10">
      <c r="A44" s="78">
        <v>26</v>
      </c>
      <c r="B44" s="73" t="s">
        <v>154</v>
      </c>
      <c r="C44" s="73" t="s">
        <v>155</v>
      </c>
      <c r="D44" s="93" t="s">
        <v>82</v>
      </c>
      <c r="E44" s="94" t="s">
        <v>83</v>
      </c>
      <c r="F44" s="68" t="s">
        <v>153</v>
      </c>
      <c r="G44" s="75" t="s">
        <v>111</v>
      </c>
      <c r="H44" s="79">
        <v>1700.12</v>
      </c>
      <c r="I44" s="71">
        <f t="shared" si="0"/>
        <v>6800.48</v>
      </c>
      <c r="J44" s="95"/>
    </row>
    <row r="45" ht="48" spans="1:10">
      <c r="A45" s="78">
        <v>27</v>
      </c>
      <c r="B45" s="73" t="s">
        <v>156</v>
      </c>
      <c r="C45" s="73" t="s">
        <v>157</v>
      </c>
      <c r="D45" s="93" t="s">
        <v>82</v>
      </c>
      <c r="E45" s="94" t="s">
        <v>83</v>
      </c>
      <c r="F45" s="68" t="s">
        <v>153</v>
      </c>
      <c r="G45" s="75" t="s">
        <v>132</v>
      </c>
      <c r="H45" s="79">
        <v>3046.6</v>
      </c>
      <c r="I45" s="71">
        <f t="shared" si="0"/>
        <v>6093.2</v>
      </c>
      <c r="J45" s="95"/>
    </row>
    <row r="46" ht="48" spans="1:10">
      <c r="A46" s="78">
        <v>28</v>
      </c>
      <c r="B46" s="73" t="s">
        <v>158</v>
      </c>
      <c r="C46" s="73" t="s">
        <v>159</v>
      </c>
      <c r="D46" s="93" t="s">
        <v>82</v>
      </c>
      <c r="E46" s="94" t="s">
        <v>83</v>
      </c>
      <c r="F46" s="68" t="s">
        <v>153</v>
      </c>
      <c r="G46" s="75" t="s">
        <v>132</v>
      </c>
      <c r="H46" s="79">
        <v>3046.6</v>
      </c>
      <c r="I46" s="71">
        <f t="shared" si="0"/>
        <v>6093.2</v>
      </c>
      <c r="J46" s="95"/>
    </row>
    <row r="47" ht="48" spans="1:10">
      <c r="A47" s="78">
        <v>29</v>
      </c>
      <c r="B47" s="73" t="s">
        <v>160</v>
      </c>
      <c r="C47" s="73" t="s">
        <v>161</v>
      </c>
      <c r="D47" s="93" t="s">
        <v>82</v>
      </c>
      <c r="E47" s="94" t="s">
        <v>83</v>
      </c>
      <c r="F47" s="68" t="s">
        <v>153</v>
      </c>
      <c r="G47" s="75" t="s">
        <v>119</v>
      </c>
      <c r="H47" s="79">
        <v>3046.6</v>
      </c>
      <c r="I47" s="71">
        <f t="shared" si="0"/>
        <v>3046.6</v>
      </c>
      <c r="J47" s="95"/>
    </row>
    <row r="48" ht="48" spans="1:10">
      <c r="A48" s="78">
        <v>30</v>
      </c>
      <c r="B48" s="73" t="s">
        <v>162</v>
      </c>
      <c r="C48" s="73" t="s">
        <v>163</v>
      </c>
      <c r="D48" s="93" t="s">
        <v>82</v>
      </c>
      <c r="E48" s="94" t="s">
        <v>83</v>
      </c>
      <c r="F48" s="68" t="s">
        <v>153</v>
      </c>
      <c r="G48" s="75" t="s">
        <v>96</v>
      </c>
      <c r="H48" s="79">
        <v>1726.08</v>
      </c>
      <c r="I48" s="71">
        <f t="shared" si="0"/>
        <v>10356.48</v>
      </c>
      <c r="J48" s="95"/>
    </row>
    <row r="49" ht="48" spans="1:10">
      <c r="A49" s="78">
        <v>31</v>
      </c>
      <c r="B49" s="73" t="s">
        <v>164</v>
      </c>
      <c r="C49" s="73" t="s">
        <v>165</v>
      </c>
      <c r="D49" s="93" t="s">
        <v>82</v>
      </c>
      <c r="E49" s="94" t="s">
        <v>83</v>
      </c>
      <c r="F49" s="68" t="s">
        <v>153</v>
      </c>
      <c r="G49" s="75" t="s">
        <v>132</v>
      </c>
      <c r="H49" s="79">
        <v>3046.6</v>
      </c>
      <c r="I49" s="71">
        <f t="shared" si="0"/>
        <v>6093.2</v>
      </c>
      <c r="J49" s="95"/>
    </row>
    <row r="50" spans="1:10">
      <c r="A50" s="80" t="s">
        <v>77</v>
      </c>
      <c r="B50" s="73" t="s">
        <v>166</v>
      </c>
      <c r="C50" s="73" t="s">
        <v>77</v>
      </c>
      <c r="D50" s="93"/>
      <c r="E50" s="94"/>
      <c r="F50" s="68" t="s">
        <v>77</v>
      </c>
      <c r="G50" s="81" t="s">
        <v>77</v>
      </c>
      <c r="H50" s="79" t="s">
        <v>77</v>
      </c>
      <c r="I50" s="71"/>
      <c r="J50" s="95"/>
    </row>
    <row r="51" ht="48" spans="1:10">
      <c r="A51" s="78">
        <v>32</v>
      </c>
      <c r="B51" s="73" t="s">
        <v>167</v>
      </c>
      <c r="C51" s="73" t="s">
        <v>168</v>
      </c>
      <c r="D51" s="93" t="s">
        <v>82</v>
      </c>
      <c r="E51" s="94" t="s">
        <v>83</v>
      </c>
      <c r="F51" s="68" t="s">
        <v>95</v>
      </c>
      <c r="G51" s="75" t="s">
        <v>169</v>
      </c>
      <c r="H51" s="79">
        <v>308.72</v>
      </c>
      <c r="I51" s="71">
        <f>ROUND(H51*G51,2)</f>
        <v>3704.64</v>
      </c>
      <c r="J51" s="95"/>
    </row>
    <row r="52" ht="48" spans="1:10">
      <c r="A52" s="78">
        <v>33</v>
      </c>
      <c r="B52" s="73" t="s">
        <v>170</v>
      </c>
      <c r="C52" s="73" t="s">
        <v>171</v>
      </c>
      <c r="D52" s="93" t="s">
        <v>82</v>
      </c>
      <c r="E52" s="94" t="s">
        <v>83</v>
      </c>
      <c r="F52" s="68" t="s">
        <v>95</v>
      </c>
      <c r="G52" s="75" t="s">
        <v>172</v>
      </c>
      <c r="H52" s="79">
        <v>510.2</v>
      </c>
      <c r="I52" s="71">
        <f>ROUND(H52*G52,2)</f>
        <v>4081.6</v>
      </c>
      <c r="J52" s="95"/>
    </row>
    <row r="53" spans="1:10">
      <c r="A53" s="80" t="s">
        <v>77</v>
      </c>
      <c r="B53" s="73" t="s">
        <v>173</v>
      </c>
      <c r="C53" s="73" t="s">
        <v>77</v>
      </c>
      <c r="D53" s="93"/>
      <c r="E53" s="94"/>
      <c r="F53" s="68" t="s">
        <v>77</v>
      </c>
      <c r="G53" s="81" t="s">
        <v>77</v>
      </c>
      <c r="H53" s="79" t="s">
        <v>77</v>
      </c>
      <c r="I53" s="71"/>
      <c r="J53" s="95"/>
    </row>
    <row r="54" ht="48" spans="1:10">
      <c r="A54" s="78">
        <v>34</v>
      </c>
      <c r="B54" s="73" t="s">
        <v>174</v>
      </c>
      <c r="C54" s="73" t="s">
        <v>175</v>
      </c>
      <c r="D54" s="93" t="s">
        <v>82</v>
      </c>
      <c r="E54" s="94" t="s">
        <v>83</v>
      </c>
      <c r="F54" s="68" t="s">
        <v>95</v>
      </c>
      <c r="G54" s="75" t="s">
        <v>96</v>
      </c>
      <c r="H54" s="79">
        <v>305.36</v>
      </c>
      <c r="I54" s="71">
        <f>ROUND(H54*G54,2)</f>
        <v>1832.16</v>
      </c>
      <c r="J54" s="95"/>
    </row>
    <row r="55" ht="48" spans="1:10">
      <c r="A55" s="78">
        <v>35</v>
      </c>
      <c r="B55" s="73" t="s">
        <v>176</v>
      </c>
      <c r="C55" s="73" t="s">
        <v>177</v>
      </c>
      <c r="D55" s="93" t="s">
        <v>82</v>
      </c>
      <c r="E55" s="94" t="s">
        <v>83</v>
      </c>
      <c r="F55" s="68" t="s">
        <v>95</v>
      </c>
      <c r="G55" s="75" t="s">
        <v>132</v>
      </c>
      <c r="H55" s="79">
        <v>398.22</v>
      </c>
      <c r="I55" s="71">
        <f>ROUND(H55*G55,2)</f>
        <v>796.44</v>
      </c>
      <c r="J55" s="95"/>
    </row>
    <row r="56" ht="36" spans="1:10">
      <c r="A56" s="78">
        <v>36</v>
      </c>
      <c r="B56" s="73" t="s">
        <v>178</v>
      </c>
      <c r="C56" s="73" t="s">
        <v>179</v>
      </c>
      <c r="D56" s="93" t="s">
        <v>82</v>
      </c>
      <c r="E56" s="94" t="s">
        <v>83</v>
      </c>
      <c r="F56" s="68" t="s">
        <v>180</v>
      </c>
      <c r="G56" s="75" t="s">
        <v>96</v>
      </c>
      <c r="H56" s="96">
        <v>32.22</v>
      </c>
      <c r="I56" s="71">
        <f>ROUND(H56*G56,2)</f>
        <v>193.32</v>
      </c>
      <c r="J56" s="95"/>
    </row>
    <row r="57" ht="48" spans="1:10">
      <c r="A57" s="78">
        <v>37</v>
      </c>
      <c r="B57" s="73" t="s">
        <v>181</v>
      </c>
      <c r="C57" s="73" t="s">
        <v>182</v>
      </c>
      <c r="D57" s="93" t="s">
        <v>82</v>
      </c>
      <c r="E57" s="94" t="s">
        <v>83</v>
      </c>
      <c r="F57" s="68" t="s">
        <v>153</v>
      </c>
      <c r="G57" s="75" t="s">
        <v>119</v>
      </c>
      <c r="H57" s="79">
        <v>617.72</v>
      </c>
      <c r="I57" s="71">
        <f>ROUND(H57*G57,2)</f>
        <v>617.72</v>
      </c>
      <c r="J57" s="95"/>
    </row>
    <row r="58" spans="1:10">
      <c r="A58" s="80" t="s">
        <v>77</v>
      </c>
      <c r="B58" s="73" t="s">
        <v>183</v>
      </c>
      <c r="C58" s="73" t="s">
        <v>77</v>
      </c>
      <c r="D58" s="93"/>
      <c r="E58" s="94"/>
      <c r="F58" s="68" t="s">
        <v>77</v>
      </c>
      <c r="G58" s="81" t="s">
        <v>77</v>
      </c>
      <c r="H58" s="79" t="s">
        <v>77</v>
      </c>
      <c r="I58" s="71"/>
      <c r="J58" s="95"/>
    </row>
    <row r="59" ht="48" spans="1:10">
      <c r="A59" s="78">
        <v>38</v>
      </c>
      <c r="B59" s="73" t="s">
        <v>184</v>
      </c>
      <c r="C59" s="73" t="s">
        <v>185</v>
      </c>
      <c r="D59" s="93" t="s">
        <v>82</v>
      </c>
      <c r="E59" s="94" t="s">
        <v>83</v>
      </c>
      <c r="F59" s="68" t="s">
        <v>186</v>
      </c>
      <c r="G59" s="75" t="s">
        <v>187</v>
      </c>
      <c r="H59" s="79">
        <v>17.73</v>
      </c>
      <c r="I59" s="71">
        <f>ROUND(H59*G59,2)</f>
        <v>10137.66</v>
      </c>
      <c r="J59" s="95"/>
    </row>
    <row r="60" ht="36" spans="1:10">
      <c r="A60" s="78">
        <v>39</v>
      </c>
      <c r="B60" s="73" t="s">
        <v>188</v>
      </c>
      <c r="C60" s="73" t="s">
        <v>189</v>
      </c>
      <c r="D60" s="93" t="s">
        <v>82</v>
      </c>
      <c r="E60" s="94" t="s">
        <v>83</v>
      </c>
      <c r="F60" s="68" t="s">
        <v>186</v>
      </c>
      <c r="G60" s="75" t="s">
        <v>190</v>
      </c>
      <c r="H60" s="79">
        <v>8.85</v>
      </c>
      <c r="I60" s="71">
        <f>ROUND(H60*G60,2)</f>
        <v>668.62</v>
      </c>
      <c r="J60" s="95"/>
    </row>
    <row r="61" ht="60" spans="1:10">
      <c r="A61" s="78">
        <v>40</v>
      </c>
      <c r="B61" s="73" t="s">
        <v>191</v>
      </c>
      <c r="C61" s="73" t="s">
        <v>192</v>
      </c>
      <c r="D61" s="93" t="s">
        <v>82</v>
      </c>
      <c r="E61" s="94" t="s">
        <v>83</v>
      </c>
      <c r="F61" s="68" t="s">
        <v>186</v>
      </c>
      <c r="G61" s="75" t="s">
        <v>190</v>
      </c>
      <c r="H61" s="79">
        <v>22.99</v>
      </c>
      <c r="I61" s="71">
        <f>ROUND(H61*G61,2)</f>
        <v>1736.89</v>
      </c>
      <c r="J61" s="95"/>
    </row>
    <row r="62" ht="72" spans="1:10">
      <c r="A62" s="78">
        <v>41</v>
      </c>
      <c r="B62" s="73" t="s">
        <v>193</v>
      </c>
      <c r="C62" s="73" t="s">
        <v>194</v>
      </c>
      <c r="D62" s="93" t="s">
        <v>82</v>
      </c>
      <c r="E62" s="94" t="s">
        <v>83</v>
      </c>
      <c r="F62" s="68" t="s">
        <v>186</v>
      </c>
      <c r="G62" s="75" t="s">
        <v>195</v>
      </c>
      <c r="H62" s="79">
        <v>174.17</v>
      </c>
      <c r="I62" s="71">
        <f>ROUND(H62*G62,2)</f>
        <v>17545.89</v>
      </c>
      <c r="J62" s="95"/>
    </row>
    <row r="63" ht="60" spans="1:10">
      <c r="A63" s="78">
        <v>42</v>
      </c>
      <c r="B63" s="73" t="s">
        <v>196</v>
      </c>
      <c r="C63" s="73" t="s">
        <v>197</v>
      </c>
      <c r="D63" s="93" t="s">
        <v>82</v>
      </c>
      <c r="E63" s="94" t="s">
        <v>83</v>
      </c>
      <c r="F63" s="68" t="s">
        <v>186</v>
      </c>
      <c r="G63" s="75" t="s">
        <v>198</v>
      </c>
      <c r="H63" s="79">
        <v>129.58</v>
      </c>
      <c r="I63" s="71">
        <f>ROUND(H63*G63,2)</f>
        <v>48782.98</v>
      </c>
      <c r="J63" s="95"/>
    </row>
    <row r="64" spans="1:10">
      <c r="A64" s="80" t="s">
        <v>77</v>
      </c>
      <c r="B64" s="73" t="s">
        <v>199</v>
      </c>
      <c r="C64" s="73" t="s">
        <v>77</v>
      </c>
      <c r="D64" s="93"/>
      <c r="E64" s="94"/>
      <c r="F64" s="68" t="s">
        <v>77</v>
      </c>
      <c r="G64" s="81" t="s">
        <v>77</v>
      </c>
      <c r="H64" s="79" t="s">
        <v>77</v>
      </c>
      <c r="I64" s="71"/>
      <c r="J64" s="95"/>
    </row>
    <row r="65" spans="1:10">
      <c r="A65" s="80" t="s">
        <v>77</v>
      </c>
      <c r="B65" s="73" t="s">
        <v>79</v>
      </c>
      <c r="C65" s="73" t="s">
        <v>77</v>
      </c>
      <c r="D65" s="93"/>
      <c r="E65" s="94"/>
      <c r="F65" s="68" t="s">
        <v>77</v>
      </c>
      <c r="G65" s="81" t="s">
        <v>77</v>
      </c>
      <c r="H65" s="79" t="s">
        <v>77</v>
      </c>
      <c r="I65" s="71"/>
      <c r="J65" s="95"/>
    </row>
    <row r="66" ht="48" spans="1:10">
      <c r="A66" s="78">
        <v>43</v>
      </c>
      <c r="B66" s="73" t="s">
        <v>80</v>
      </c>
      <c r="C66" s="73" t="s">
        <v>81</v>
      </c>
      <c r="D66" s="93" t="s">
        <v>82</v>
      </c>
      <c r="E66" s="94" t="s">
        <v>83</v>
      </c>
      <c r="F66" s="68" t="s">
        <v>84</v>
      </c>
      <c r="G66" s="75" t="s">
        <v>200</v>
      </c>
      <c r="H66" s="79">
        <v>139.66</v>
      </c>
      <c r="I66" s="71">
        <f>ROUND(H66*G66,2)</f>
        <v>4364.38</v>
      </c>
      <c r="J66" s="95"/>
    </row>
    <row r="67" ht="48" spans="1:10">
      <c r="A67" s="78">
        <v>44</v>
      </c>
      <c r="B67" s="73" t="s">
        <v>89</v>
      </c>
      <c r="C67" s="73" t="s">
        <v>90</v>
      </c>
      <c r="D67" s="93" t="s">
        <v>82</v>
      </c>
      <c r="E67" s="94" t="s">
        <v>83</v>
      </c>
      <c r="F67" s="68" t="s">
        <v>84</v>
      </c>
      <c r="G67" s="75" t="s">
        <v>201</v>
      </c>
      <c r="H67" s="79">
        <v>292.31</v>
      </c>
      <c r="I67" s="71">
        <f>ROUND(H67*G67,2)</f>
        <v>36474.44</v>
      </c>
      <c r="J67" s="95"/>
    </row>
    <row r="68" spans="1:10">
      <c r="A68" s="80" t="s">
        <v>77</v>
      </c>
      <c r="B68" s="73" t="s">
        <v>92</v>
      </c>
      <c r="C68" s="73" t="s">
        <v>77</v>
      </c>
      <c r="D68" s="93"/>
      <c r="E68" s="94"/>
      <c r="F68" s="68" t="s">
        <v>77</v>
      </c>
      <c r="G68" s="81" t="s">
        <v>77</v>
      </c>
      <c r="H68" s="79" t="s">
        <v>77</v>
      </c>
      <c r="I68" s="71"/>
      <c r="J68" s="95"/>
    </row>
    <row r="69" ht="48" spans="1:10">
      <c r="A69" s="78">
        <v>45</v>
      </c>
      <c r="B69" s="73" t="s">
        <v>97</v>
      </c>
      <c r="C69" s="73" t="s">
        <v>98</v>
      </c>
      <c r="D69" s="93" t="s">
        <v>82</v>
      </c>
      <c r="E69" s="94" t="s">
        <v>83</v>
      </c>
      <c r="F69" s="68" t="s">
        <v>95</v>
      </c>
      <c r="G69" s="75" t="s">
        <v>132</v>
      </c>
      <c r="H69" s="79">
        <v>1775.9</v>
      </c>
      <c r="I69" s="71">
        <f>ROUND(H69*G69,2)</f>
        <v>3551.8</v>
      </c>
      <c r="J69" s="95"/>
    </row>
    <row r="70" ht="36" spans="1:10">
      <c r="A70" s="78">
        <v>46</v>
      </c>
      <c r="B70" s="73" t="s">
        <v>100</v>
      </c>
      <c r="C70" s="73" t="s">
        <v>101</v>
      </c>
      <c r="D70" s="93" t="s">
        <v>82</v>
      </c>
      <c r="E70" s="94" t="s">
        <v>83</v>
      </c>
      <c r="F70" s="68" t="s">
        <v>95</v>
      </c>
      <c r="G70" s="75" t="s">
        <v>132</v>
      </c>
      <c r="H70" s="79">
        <v>603.72</v>
      </c>
      <c r="I70" s="71">
        <f>ROUND(H70*G70,2)</f>
        <v>1207.44</v>
      </c>
      <c r="J70" s="95"/>
    </row>
    <row r="71" spans="1:10">
      <c r="A71" s="80" t="s">
        <v>77</v>
      </c>
      <c r="B71" s="73" t="s">
        <v>102</v>
      </c>
      <c r="C71" s="73" t="s">
        <v>77</v>
      </c>
      <c r="D71" s="93"/>
      <c r="E71" s="94"/>
      <c r="F71" s="68" t="s">
        <v>77</v>
      </c>
      <c r="G71" s="81" t="s">
        <v>77</v>
      </c>
      <c r="H71" s="79" t="s">
        <v>77</v>
      </c>
      <c r="I71" s="71"/>
      <c r="J71" s="95"/>
    </row>
    <row r="72" ht="60" spans="1:10">
      <c r="A72" s="78">
        <v>47</v>
      </c>
      <c r="B72" s="73" t="s">
        <v>106</v>
      </c>
      <c r="C72" s="73" t="s">
        <v>202</v>
      </c>
      <c r="D72" s="93" t="s">
        <v>82</v>
      </c>
      <c r="E72" s="94" t="s">
        <v>83</v>
      </c>
      <c r="F72" s="68" t="s">
        <v>105</v>
      </c>
      <c r="G72" s="75" t="s">
        <v>132</v>
      </c>
      <c r="H72" s="44">
        <v>3391.8</v>
      </c>
      <c r="I72" s="71">
        <f>ROUND(H72*G72,2)</f>
        <v>6783.6</v>
      </c>
      <c r="J72" s="95"/>
    </row>
    <row r="73" spans="1:10">
      <c r="A73" s="80" t="s">
        <v>77</v>
      </c>
      <c r="B73" s="73" t="s">
        <v>128</v>
      </c>
      <c r="C73" s="73" t="s">
        <v>77</v>
      </c>
      <c r="D73" s="93"/>
      <c r="E73" s="94"/>
      <c r="F73" s="68" t="s">
        <v>77</v>
      </c>
      <c r="G73" s="81" t="s">
        <v>77</v>
      </c>
      <c r="H73" s="79" t="s">
        <v>77</v>
      </c>
      <c r="I73" s="71"/>
      <c r="J73" s="95"/>
    </row>
    <row r="74" spans="1:10">
      <c r="A74" s="80" t="s">
        <v>77</v>
      </c>
      <c r="B74" s="73" t="s">
        <v>129</v>
      </c>
      <c r="C74" s="73" t="s">
        <v>77</v>
      </c>
      <c r="D74" s="93"/>
      <c r="E74" s="94"/>
      <c r="F74" s="68" t="s">
        <v>77</v>
      </c>
      <c r="G74" s="81" t="s">
        <v>77</v>
      </c>
      <c r="H74" s="79" t="s">
        <v>77</v>
      </c>
      <c r="I74" s="71"/>
      <c r="J74" s="95"/>
    </row>
    <row r="75" ht="48" spans="1:10">
      <c r="A75" s="78">
        <v>48</v>
      </c>
      <c r="B75" s="73" t="s">
        <v>133</v>
      </c>
      <c r="C75" s="73" t="s">
        <v>134</v>
      </c>
      <c r="D75" s="93" t="s">
        <v>82</v>
      </c>
      <c r="E75" s="94" t="s">
        <v>83</v>
      </c>
      <c r="F75" s="68" t="s">
        <v>95</v>
      </c>
      <c r="G75" s="75" t="s">
        <v>119</v>
      </c>
      <c r="H75" s="79">
        <v>862.93</v>
      </c>
      <c r="I75" s="71">
        <f>ROUND(H75*G75,2)</f>
        <v>862.93</v>
      </c>
      <c r="J75" s="95"/>
    </row>
    <row r="76" spans="1:10">
      <c r="A76" s="80" t="s">
        <v>77</v>
      </c>
      <c r="B76" s="73" t="s">
        <v>144</v>
      </c>
      <c r="C76" s="73" t="s">
        <v>77</v>
      </c>
      <c r="D76" s="93"/>
      <c r="E76" s="94"/>
      <c r="F76" s="68" t="s">
        <v>77</v>
      </c>
      <c r="G76" s="81" t="s">
        <v>77</v>
      </c>
      <c r="H76" s="79" t="s">
        <v>77</v>
      </c>
      <c r="I76" s="71"/>
      <c r="J76" s="95"/>
    </row>
    <row r="77" ht="48" spans="1:10">
      <c r="A77" s="78">
        <v>49</v>
      </c>
      <c r="B77" s="73" t="s">
        <v>148</v>
      </c>
      <c r="C77" s="73" t="s">
        <v>149</v>
      </c>
      <c r="D77" s="93" t="s">
        <v>82</v>
      </c>
      <c r="E77" s="94" t="s">
        <v>83</v>
      </c>
      <c r="F77" s="68" t="s">
        <v>95</v>
      </c>
      <c r="G77" s="75" t="s">
        <v>119</v>
      </c>
      <c r="H77" s="79">
        <v>604.18</v>
      </c>
      <c r="I77" s="71">
        <f>ROUND(H77*G77,2)</f>
        <v>604.18</v>
      </c>
      <c r="J77" s="95"/>
    </row>
    <row r="78" spans="1:10">
      <c r="A78" s="80" t="s">
        <v>77</v>
      </c>
      <c r="B78" s="73" t="s">
        <v>150</v>
      </c>
      <c r="C78" s="73" t="s">
        <v>77</v>
      </c>
      <c r="D78" s="93"/>
      <c r="E78" s="94"/>
      <c r="F78" s="68" t="s">
        <v>77</v>
      </c>
      <c r="G78" s="81" t="s">
        <v>77</v>
      </c>
      <c r="H78" s="79" t="s">
        <v>77</v>
      </c>
      <c r="I78" s="71"/>
      <c r="J78" s="95"/>
    </row>
    <row r="79" ht="60" spans="1:10">
      <c r="A79" s="78">
        <v>50</v>
      </c>
      <c r="B79" s="73" t="s">
        <v>151</v>
      </c>
      <c r="C79" s="73" t="s">
        <v>203</v>
      </c>
      <c r="D79" s="93" t="s">
        <v>82</v>
      </c>
      <c r="E79" s="94" t="s">
        <v>83</v>
      </c>
      <c r="F79" s="68" t="s">
        <v>153</v>
      </c>
      <c r="G79" s="75" t="s">
        <v>119</v>
      </c>
      <c r="H79" s="79">
        <v>8216.36</v>
      </c>
      <c r="I79" s="71">
        <f>ROUND(H79*G79,2)</f>
        <v>8216.36</v>
      </c>
      <c r="J79" s="95"/>
    </row>
    <row r="80" ht="48" spans="1:10">
      <c r="A80" s="78">
        <v>51</v>
      </c>
      <c r="B80" s="73" t="s">
        <v>160</v>
      </c>
      <c r="C80" s="73" t="s">
        <v>161</v>
      </c>
      <c r="D80" s="93" t="s">
        <v>82</v>
      </c>
      <c r="E80" s="94" t="s">
        <v>83</v>
      </c>
      <c r="F80" s="68" t="s">
        <v>153</v>
      </c>
      <c r="G80" s="75" t="s">
        <v>119</v>
      </c>
      <c r="H80" s="79">
        <v>3046.6</v>
      </c>
      <c r="I80" s="71">
        <f>ROUND(H80*G80,2)</f>
        <v>3046.6</v>
      </c>
      <c r="J80" s="95"/>
    </row>
    <row r="81" ht="48" spans="1:10">
      <c r="A81" s="78">
        <v>52</v>
      </c>
      <c r="B81" s="73" t="s">
        <v>164</v>
      </c>
      <c r="C81" s="73" t="s">
        <v>165</v>
      </c>
      <c r="D81" s="93" t="s">
        <v>82</v>
      </c>
      <c r="E81" s="94" t="s">
        <v>83</v>
      </c>
      <c r="F81" s="68" t="s">
        <v>153</v>
      </c>
      <c r="G81" s="75" t="s">
        <v>119</v>
      </c>
      <c r="H81" s="79">
        <v>3046.6</v>
      </c>
      <c r="I81" s="71">
        <f>ROUND(H81*G81,2)</f>
        <v>3046.6</v>
      </c>
      <c r="J81" s="95"/>
    </row>
    <row r="82" spans="1:10">
      <c r="A82" s="80" t="s">
        <v>77</v>
      </c>
      <c r="B82" s="73" t="s">
        <v>166</v>
      </c>
      <c r="C82" s="73" t="s">
        <v>77</v>
      </c>
      <c r="D82" s="93"/>
      <c r="E82" s="94"/>
      <c r="F82" s="68" t="s">
        <v>77</v>
      </c>
      <c r="G82" s="81" t="s">
        <v>77</v>
      </c>
      <c r="H82" s="79" t="s">
        <v>77</v>
      </c>
      <c r="I82" s="71"/>
      <c r="J82" s="95"/>
    </row>
    <row r="83" ht="48" spans="1:10">
      <c r="A83" s="78">
        <v>53</v>
      </c>
      <c r="B83" s="73" t="s">
        <v>170</v>
      </c>
      <c r="C83" s="73" t="s">
        <v>171</v>
      </c>
      <c r="D83" s="93" t="s">
        <v>82</v>
      </c>
      <c r="E83" s="94" t="s">
        <v>83</v>
      </c>
      <c r="F83" s="68" t="s">
        <v>95</v>
      </c>
      <c r="G83" s="75" t="s">
        <v>111</v>
      </c>
      <c r="H83" s="79">
        <v>510.2</v>
      </c>
      <c r="I83" s="71">
        <f>ROUND(H83*G83,2)</f>
        <v>2040.8</v>
      </c>
      <c r="J83" s="95"/>
    </row>
    <row r="84" spans="1:10">
      <c r="A84" s="80" t="s">
        <v>77</v>
      </c>
      <c r="B84" s="73" t="s">
        <v>173</v>
      </c>
      <c r="C84" s="73" t="s">
        <v>77</v>
      </c>
      <c r="D84" s="93"/>
      <c r="E84" s="94"/>
      <c r="F84" s="68" t="s">
        <v>77</v>
      </c>
      <c r="G84" s="81" t="s">
        <v>77</v>
      </c>
      <c r="H84" s="79" t="s">
        <v>77</v>
      </c>
      <c r="I84" s="71"/>
      <c r="J84" s="95"/>
    </row>
    <row r="85" ht="48" spans="1:10">
      <c r="A85" s="78">
        <v>54</v>
      </c>
      <c r="B85" s="73" t="s">
        <v>176</v>
      </c>
      <c r="C85" s="73" t="s">
        <v>177</v>
      </c>
      <c r="D85" s="93" t="s">
        <v>82</v>
      </c>
      <c r="E85" s="94" t="s">
        <v>83</v>
      </c>
      <c r="F85" s="68" t="s">
        <v>95</v>
      </c>
      <c r="G85" s="75" t="s">
        <v>119</v>
      </c>
      <c r="H85" s="79">
        <v>398.22</v>
      </c>
      <c r="I85" s="71">
        <f>ROUND(H85*G85,2)</f>
        <v>398.22</v>
      </c>
      <c r="J85" s="95"/>
    </row>
    <row r="86" ht="48" spans="1:10">
      <c r="A86" s="78">
        <v>55</v>
      </c>
      <c r="B86" s="73" t="s">
        <v>181</v>
      </c>
      <c r="C86" s="73" t="s">
        <v>182</v>
      </c>
      <c r="D86" s="93" t="s">
        <v>82</v>
      </c>
      <c r="E86" s="94" t="s">
        <v>83</v>
      </c>
      <c r="F86" s="68" t="s">
        <v>153</v>
      </c>
      <c r="G86" s="75" t="s">
        <v>119</v>
      </c>
      <c r="H86" s="79">
        <v>617.72</v>
      </c>
      <c r="I86" s="71">
        <f>ROUND(H86*G86,2)</f>
        <v>617.72</v>
      </c>
      <c r="J86" s="95"/>
    </row>
    <row r="87" ht="48" spans="1:10">
      <c r="A87" s="78">
        <v>56</v>
      </c>
      <c r="B87" s="73" t="s">
        <v>204</v>
      </c>
      <c r="C87" s="73" t="s">
        <v>205</v>
      </c>
      <c r="D87" s="93" t="s">
        <v>82</v>
      </c>
      <c r="E87" s="94" t="s">
        <v>83</v>
      </c>
      <c r="F87" s="68" t="s">
        <v>153</v>
      </c>
      <c r="G87" s="75" t="s">
        <v>119</v>
      </c>
      <c r="H87" s="79">
        <v>1078.01</v>
      </c>
      <c r="I87" s="71">
        <f>ROUND(H87*G87,2)</f>
        <v>1078.01</v>
      </c>
      <c r="J87" s="95"/>
    </row>
    <row r="88" spans="1:10">
      <c r="A88" s="80" t="s">
        <v>77</v>
      </c>
      <c r="B88" s="73" t="s">
        <v>183</v>
      </c>
      <c r="C88" s="73" t="s">
        <v>77</v>
      </c>
      <c r="D88" s="93"/>
      <c r="E88" s="94"/>
      <c r="F88" s="68" t="s">
        <v>77</v>
      </c>
      <c r="G88" s="81" t="s">
        <v>77</v>
      </c>
      <c r="H88" s="79" t="s">
        <v>77</v>
      </c>
      <c r="I88" s="71"/>
      <c r="J88" s="95"/>
    </row>
    <row r="89" ht="48" spans="1:10">
      <c r="A89" s="78">
        <v>57</v>
      </c>
      <c r="B89" s="73" t="s">
        <v>184</v>
      </c>
      <c r="C89" s="73" t="s">
        <v>185</v>
      </c>
      <c r="D89" s="93" t="s">
        <v>82</v>
      </c>
      <c r="E89" s="94" t="s">
        <v>83</v>
      </c>
      <c r="F89" s="68" t="s">
        <v>186</v>
      </c>
      <c r="G89" s="75" t="s">
        <v>206</v>
      </c>
      <c r="H89" s="79">
        <v>17.73</v>
      </c>
      <c r="I89" s="71">
        <f>ROUND(H89*G89,2)</f>
        <v>1049.97</v>
      </c>
      <c r="J89" s="95"/>
    </row>
    <row r="90" ht="36" spans="1:10">
      <c r="A90" s="78">
        <v>58</v>
      </c>
      <c r="B90" s="73" t="s">
        <v>188</v>
      </c>
      <c r="C90" s="73" t="s">
        <v>189</v>
      </c>
      <c r="D90" s="93" t="s">
        <v>82</v>
      </c>
      <c r="E90" s="94" t="s">
        <v>83</v>
      </c>
      <c r="F90" s="68" t="s">
        <v>186</v>
      </c>
      <c r="G90" s="75" t="s">
        <v>207</v>
      </c>
      <c r="H90" s="79">
        <v>8.85</v>
      </c>
      <c r="I90" s="71">
        <f>ROUND(H90*G90,2)</f>
        <v>761.19</v>
      </c>
      <c r="J90" s="95"/>
    </row>
    <row r="91" ht="60" spans="1:10">
      <c r="A91" s="78">
        <v>59</v>
      </c>
      <c r="B91" s="73" t="s">
        <v>191</v>
      </c>
      <c r="C91" s="73" t="s">
        <v>192</v>
      </c>
      <c r="D91" s="93" t="s">
        <v>82</v>
      </c>
      <c r="E91" s="94" t="s">
        <v>83</v>
      </c>
      <c r="F91" s="68" t="s">
        <v>186</v>
      </c>
      <c r="G91" s="75" t="s">
        <v>208</v>
      </c>
      <c r="H91" s="79">
        <v>22.99</v>
      </c>
      <c r="I91" s="71">
        <f>ROUND(H91*G91,2)</f>
        <v>307.84</v>
      </c>
      <c r="J91" s="95"/>
    </row>
    <row r="92" ht="72" spans="1:10">
      <c r="A92" s="78">
        <v>60</v>
      </c>
      <c r="B92" s="73" t="s">
        <v>193</v>
      </c>
      <c r="C92" s="73" t="s">
        <v>194</v>
      </c>
      <c r="D92" s="93" t="s">
        <v>82</v>
      </c>
      <c r="E92" s="94" t="s">
        <v>83</v>
      </c>
      <c r="F92" s="68" t="s">
        <v>186</v>
      </c>
      <c r="G92" s="75" t="s">
        <v>209</v>
      </c>
      <c r="H92" s="79">
        <v>174.17</v>
      </c>
      <c r="I92" s="71">
        <f>ROUND(H92*G92,2)</f>
        <v>3955.4</v>
      </c>
      <c r="J92" s="95"/>
    </row>
    <row r="93" ht="60" spans="1:10">
      <c r="A93" s="78">
        <v>61</v>
      </c>
      <c r="B93" s="73" t="s">
        <v>196</v>
      </c>
      <c r="C93" s="73" t="s">
        <v>210</v>
      </c>
      <c r="D93" s="93" t="s">
        <v>82</v>
      </c>
      <c r="E93" s="94" t="s">
        <v>83</v>
      </c>
      <c r="F93" s="68" t="s">
        <v>186</v>
      </c>
      <c r="G93" s="75" t="s">
        <v>211</v>
      </c>
      <c r="H93" s="79">
        <v>129.58</v>
      </c>
      <c r="I93" s="71">
        <f>ROUND(H93*G93,2)</f>
        <v>11287.71</v>
      </c>
      <c r="J93" s="95"/>
    </row>
    <row r="94" spans="1:10">
      <c r="A94" s="80" t="s">
        <v>77</v>
      </c>
      <c r="B94" s="73" t="s">
        <v>212</v>
      </c>
      <c r="C94" s="73" t="s">
        <v>77</v>
      </c>
      <c r="D94" s="93"/>
      <c r="E94" s="94"/>
      <c r="F94" s="68" t="s">
        <v>77</v>
      </c>
      <c r="G94" s="81" t="s">
        <v>77</v>
      </c>
      <c r="H94" s="79" t="s">
        <v>77</v>
      </c>
      <c r="I94" s="71"/>
      <c r="J94" s="95"/>
    </row>
    <row r="95" spans="1:10">
      <c r="A95" s="80" t="s">
        <v>77</v>
      </c>
      <c r="B95" s="73" t="s">
        <v>79</v>
      </c>
      <c r="C95" s="73" t="s">
        <v>77</v>
      </c>
      <c r="D95" s="93"/>
      <c r="E95" s="94"/>
      <c r="F95" s="68" t="s">
        <v>77</v>
      </c>
      <c r="G95" s="81" t="s">
        <v>77</v>
      </c>
      <c r="H95" s="79" t="s">
        <v>77</v>
      </c>
      <c r="I95" s="71"/>
      <c r="J95" s="95"/>
    </row>
    <row r="96" ht="48" spans="1:10">
      <c r="A96" s="78">
        <v>62</v>
      </c>
      <c r="B96" s="73" t="s">
        <v>80</v>
      </c>
      <c r="C96" s="73" t="s">
        <v>81</v>
      </c>
      <c r="D96" s="93" t="s">
        <v>82</v>
      </c>
      <c r="E96" s="94" t="s">
        <v>83</v>
      </c>
      <c r="F96" s="68" t="s">
        <v>84</v>
      </c>
      <c r="G96" s="75" t="s">
        <v>213</v>
      </c>
      <c r="H96" s="79">
        <v>139.66</v>
      </c>
      <c r="I96" s="71">
        <f>ROUND(H96*G96,2)</f>
        <v>5656.23</v>
      </c>
      <c r="J96" s="95"/>
    </row>
    <row r="97" ht="48" spans="1:10">
      <c r="A97" s="78">
        <v>63</v>
      </c>
      <c r="B97" s="73" t="s">
        <v>86</v>
      </c>
      <c r="C97" s="73" t="s">
        <v>87</v>
      </c>
      <c r="D97" s="93" t="s">
        <v>82</v>
      </c>
      <c r="E97" s="94" t="s">
        <v>83</v>
      </c>
      <c r="F97" s="68" t="s">
        <v>84</v>
      </c>
      <c r="G97" s="75" t="s">
        <v>214</v>
      </c>
      <c r="H97" s="79">
        <v>200.66</v>
      </c>
      <c r="I97" s="71">
        <f>ROUND(H97*G97,2)</f>
        <v>31626.02</v>
      </c>
      <c r="J97" s="95"/>
    </row>
    <row r="98" ht="48" spans="1:10">
      <c r="A98" s="78">
        <v>64</v>
      </c>
      <c r="B98" s="73" t="s">
        <v>89</v>
      </c>
      <c r="C98" s="73" t="s">
        <v>90</v>
      </c>
      <c r="D98" s="93" t="s">
        <v>82</v>
      </c>
      <c r="E98" s="94" t="s">
        <v>83</v>
      </c>
      <c r="F98" s="68" t="s">
        <v>84</v>
      </c>
      <c r="G98" s="75" t="s">
        <v>215</v>
      </c>
      <c r="H98" s="79">
        <v>292.31</v>
      </c>
      <c r="I98" s="71">
        <f>ROUND(H98*G98,2)</f>
        <v>289040.22</v>
      </c>
      <c r="J98" s="95"/>
    </row>
    <row r="99" spans="1:10">
      <c r="A99" s="80" t="s">
        <v>77</v>
      </c>
      <c r="B99" s="73" t="s">
        <v>92</v>
      </c>
      <c r="C99" s="73" t="s">
        <v>77</v>
      </c>
      <c r="D99" s="93"/>
      <c r="E99" s="94"/>
      <c r="F99" s="68" t="s">
        <v>77</v>
      </c>
      <c r="G99" s="81" t="s">
        <v>77</v>
      </c>
      <c r="H99" s="79" t="s">
        <v>77</v>
      </c>
      <c r="I99" s="71"/>
      <c r="J99" s="95"/>
    </row>
    <row r="100" ht="48" spans="1:10">
      <c r="A100" s="78">
        <v>65</v>
      </c>
      <c r="B100" s="73" t="s">
        <v>93</v>
      </c>
      <c r="C100" s="73" t="s">
        <v>94</v>
      </c>
      <c r="D100" s="93" t="s">
        <v>82</v>
      </c>
      <c r="E100" s="94" t="s">
        <v>83</v>
      </c>
      <c r="F100" s="68" t="s">
        <v>95</v>
      </c>
      <c r="G100" s="75" t="s">
        <v>216</v>
      </c>
      <c r="H100" s="79">
        <v>1267.1</v>
      </c>
      <c r="I100" s="71">
        <f>ROUND(H100*G100,2)</f>
        <v>19006.5</v>
      </c>
      <c r="J100" s="95"/>
    </row>
    <row r="101" ht="48" spans="1:10">
      <c r="A101" s="78">
        <v>66</v>
      </c>
      <c r="B101" s="73" t="s">
        <v>97</v>
      </c>
      <c r="C101" s="73" t="s">
        <v>98</v>
      </c>
      <c r="D101" s="93" t="s">
        <v>82</v>
      </c>
      <c r="E101" s="94" t="s">
        <v>83</v>
      </c>
      <c r="F101" s="68" t="s">
        <v>95</v>
      </c>
      <c r="G101" s="75" t="s">
        <v>217</v>
      </c>
      <c r="H101" s="79">
        <v>1775.9</v>
      </c>
      <c r="I101" s="71">
        <f>ROUND(H101*G101,2)</f>
        <v>8879.5</v>
      </c>
      <c r="J101" s="95"/>
    </row>
    <row r="102" ht="36" spans="1:10">
      <c r="A102" s="78">
        <v>67</v>
      </c>
      <c r="B102" s="73" t="s">
        <v>100</v>
      </c>
      <c r="C102" s="73" t="s">
        <v>101</v>
      </c>
      <c r="D102" s="93" t="s">
        <v>82</v>
      </c>
      <c r="E102" s="94" t="s">
        <v>83</v>
      </c>
      <c r="F102" s="68" t="s">
        <v>95</v>
      </c>
      <c r="G102" s="75" t="s">
        <v>217</v>
      </c>
      <c r="H102" s="79">
        <v>603.72</v>
      </c>
      <c r="I102" s="71">
        <f>ROUND(H102*G102,2)</f>
        <v>3018.6</v>
      </c>
      <c r="J102" s="95"/>
    </row>
    <row r="103" spans="1:10">
      <c r="A103" s="80" t="s">
        <v>77</v>
      </c>
      <c r="B103" s="73" t="s">
        <v>102</v>
      </c>
      <c r="C103" s="73" t="s">
        <v>77</v>
      </c>
      <c r="D103" s="93"/>
      <c r="E103" s="94"/>
      <c r="F103" s="68" t="s">
        <v>77</v>
      </c>
      <c r="G103" s="81" t="s">
        <v>77</v>
      </c>
      <c r="H103" s="79" t="s">
        <v>77</v>
      </c>
      <c r="I103" s="71"/>
      <c r="J103" s="95"/>
    </row>
    <row r="104" ht="60" spans="1:10">
      <c r="A104" s="78">
        <v>68</v>
      </c>
      <c r="B104" s="73" t="s">
        <v>103</v>
      </c>
      <c r="C104" s="73" t="s">
        <v>218</v>
      </c>
      <c r="D104" s="93" t="s">
        <v>82</v>
      </c>
      <c r="E104" s="94" t="s">
        <v>83</v>
      </c>
      <c r="F104" s="68" t="s">
        <v>105</v>
      </c>
      <c r="G104" s="75" t="s">
        <v>216</v>
      </c>
      <c r="H104" s="44">
        <v>2812.53</v>
      </c>
      <c r="I104" s="71">
        <f>ROUND(H104*G104,2)</f>
        <v>42187.95</v>
      </c>
      <c r="J104" s="95"/>
    </row>
    <row r="105" ht="60" spans="1:10">
      <c r="A105" s="78">
        <v>69</v>
      </c>
      <c r="B105" s="73" t="s">
        <v>106</v>
      </c>
      <c r="C105" s="73" t="s">
        <v>202</v>
      </c>
      <c r="D105" s="93" t="s">
        <v>82</v>
      </c>
      <c r="E105" s="94" t="s">
        <v>83</v>
      </c>
      <c r="F105" s="68" t="s">
        <v>105</v>
      </c>
      <c r="G105" s="75" t="s">
        <v>217</v>
      </c>
      <c r="H105" s="44">
        <v>3391.8</v>
      </c>
      <c r="I105" s="71">
        <f>ROUND(H105*G105,2)</f>
        <v>16959</v>
      </c>
      <c r="J105" s="95"/>
    </row>
    <row r="106" spans="1:10">
      <c r="A106" s="80" t="s">
        <v>77</v>
      </c>
      <c r="B106" s="73" t="s">
        <v>108</v>
      </c>
      <c r="C106" s="73" t="s">
        <v>77</v>
      </c>
      <c r="D106" s="93"/>
      <c r="E106" s="94"/>
      <c r="F106" s="68" t="s">
        <v>77</v>
      </c>
      <c r="G106" s="81" t="s">
        <v>77</v>
      </c>
      <c r="H106" s="79" t="s">
        <v>77</v>
      </c>
      <c r="I106" s="71"/>
      <c r="J106" s="95"/>
    </row>
    <row r="107" ht="48" spans="1:10">
      <c r="A107" s="78">
        <v>70</v>
      </c>
      <c r="B107" s="73" t="s">
        <v>109</v>
      </c>
      <c r="C107" s="73" t="s">
        <v>110</v>
      </c>
      <c r="D107" s="93" t="s">
        <v>82</v>
      </c>
      <c r="E107" s="94" t="s">
        <v>83</v>
      </c>
      <c r="F107" s="68" t="s">
        <v>95</v>
      </c>
      <c r="G107" s="75" t="s">
        <v>219</v>
      </c>
      <c r="H107" s="79">
        <v>1120.37</v>
      </c>
      <c r="I107" s="71">
        <f>ROUND(H107*G107,2)</f>
        <v>10083.33</v>
      </c>
      <c r="J107" s="95"/>
    </row>
    <row r="108" ht="36" spans="1:10">
      <c r="A108" s="78">
        <v>71</v>
      </c>
      <c r="B108" s="73" t="s">
        <v>112</v>
      </c>
      <c r="C108" s="73" t="s">
        <v>113</v>
      </c>
      <c r="D108" s="93" t="s">
        <v>82</v>
      </c>
      <c r="E108" s="94" t="s">
        <v>83</v>
      </c>
      <c r="F108" s="68" t="s">
        <v>95</v>
      </c>
      <c r="G108" s="75" t="s">
        <v>219</v>
      </c>
      <c r="H108" s="79">
        <v>850.38</v>
      </c>
      <c r="I108" s="71">
        <f>ROUND(H108*G108,2)</f>
        <v>7653.42</v>
      </c>
      <c r="J108" s="95"/>
    </row>
    <row r="109" ht="48" spans="1:10">
      <c r="A109" s="78">
        <v>72</v>
      </c>
      <c r="B109" s="73" t="s">
        <v>114</v>
      </c>
      <c r="C109" s="73" t="s">
        <v>220</v>
      </c>
      <c r="D109" s="93" t="s">
        <v>82</v>
      </c>
      <c r="E109" s="94" t="s">
        <v>83</v>
      </c>
      <c r="F109" s="68" t="s">
        <v>105</v>
      </c>
      <c r="G109" s="75" t="s">
        <v>219</v>
      </c>
      <c r="H109" s="44">
        <v>2753.34</v>
      </c>
      <c r="I109" s="71">
        <f>ROUND(H109*G109,2)</f>
        <v>24780.06</v>
      </c>
      <c r="J109" s="95"/>
    </row>
    <row r="110" spans="1:10">
      <c r="A110" s="80" t="s">
        <v>77</v>
      </c>
      <c r="B110" s="73" t="s">
        <v>122</v>
      </c>
      <c r="C110" s="73" t="s">
        <v>77</v>
      </c>
      <c r="D110" s="93"/>
      <c r="E110" s="94"/>
      <c r="F110" s="68" t="s">
        <v>77</v>
      </c>
      <c r="G110" s="81" t="s">
        <v>77</v>
      </c>
      <c r="H110" s="79" t="s">
        <v>77</v>
      </c>
      <c r="I110" s="71"/>
      <c r="J110" s="95"/>
    </row>
    <row r="111" ht="60" spans="1:10">
      <c r="A111" s="78">
        <v>73</v>
      </c>
      <c r="B111" s="73" t="s">
        <v>123</v>
      </c>
      <c r="C111" s="73" t="s">
        <v>124</v>
      </c>
      <c r="D111" s="93" t="s">
        <v>82</v>
      </c>
      <c r="E111" s="94" t="s">
        <v>83</v>
      </c>
      <c r="F111" s="68" t="s">
        <v>95</v>
      </c>
      <c r="G111" s="75" t="s">
        <v>132</v>
      </c>
      <c r="H111" s="79">
        <v>539.39</v>
      </c>
      <c r="I111" s="71">
        <f>ROUND(H111*G111,2)</f>
        <v>1078.78</v>
      </c>
      <c r="J111" s="95"/>
    </row>
    <row r="112" ht="60" spans="1:10">
      <c r="A112" s="78">
        <v>74</v>
      </c>
      <c r="B112" s="73" t="s">
        <v>103</v>
      </c>
      <c r="C112" s="73" t="s">
        <v>104</v>
      </c>
      <c r="D112" s="93" t="s">
        <v>82</v>
      </c>
      <c r="E112" s="94" t="s">
        <v>83</v>
      </c>
      <c r="F112" s="68" t="s">
        <v>105</v>
      </c>
      <c r="G112" s="75" t="s">
        <v>119</v>
      </c>
      <c r="H112" s="44">
        <v>2812.53</v>
      </c>
      <c r="I112" s="71">
        <f>ROUND(H112*G112,2)</f>
        <v>2812.53</v>
      </c>
      <c r="J112" s="95"/>
    </row>
    <row r="113" ht="60" spans="1:10">
      <c r="A113" s="78">
        <v>75</v>
      </c>
      <c r="B113" s="73" t="s">
        <v>126</v>
      </c>
      <c r="C113" s="73" t="s">
        <v>127</v>
      </c>
      <c r="D113" s="93" t="s">
        <v>82</v>
      </c>
      <c r="E113" s="94" t="s">
        <v>83</v>
      </c>
      <c r="F113" s="68" t="s">
        <v>105</v>
      </c>
      <c r="G113" s="75" t="s">
        <v>132</v>
      </c>
      <c r="H113" s="44">
        <v>1756.92</v>
      </c>
      <c r="I113" s="71">
        <f>ROUND(H113*G113,2)</f>
        <v>3513.84</v>
      </c>
      <c r="J113" s="95"/>
    </row>
    <row r="114" spans="1:10">
      <c r="A114" s="80" t="s">
        <v>77</v>
      </c>
      <c r="B114" s="73" t="s">
        <v>116</v>
      </c>
      <c r="C114" s="73" t="s">
        <v>77</v>
      </c>
      <c r="D114" s="93"/>
      <c r="E114" s="94"/>
      <c r="F114" s="68"/>
      <c r="G114" s="81"/>
      <c r="H114" s="79"/>
      <c r="I114" s="71"/>
      <c r="J114" s="95"/>
    </row>
    <row r="115" ht="60" spans="1:10">
      <c r="A115" s="78">
        <v>76</v>
      </c>
      <c r="B115" s="73" t="s">
        <v>117</v>
      </c>
      <c r="C115" s="73" t="s">
        <v>118</v>
      </c>
      <c r="D115" s="93" t="s">
        <v>82</v>
      </c>
      <c r="E115" s="94" t="s">
        <v>83</v>
      </c>
      <c r="F115" s="68" t="s">
        <v>95</v>
      </c>
      <c r="G115" s="75" t="s">
        <v>119</v>
      </c>
      <c r="H115" s="79">
        <v>520.55</v>
      </c>
      <c r="I115" s="71">
        <f>ROUND(H115*G115,2)</f>
        <v>520.55</v>
      </c>
      <c r="J115" s="95"/>
    </row>
    <row r="116" ht="48" spans="1:10">
      <c r="A116" s="78">
        <v>77</v>
      </c>
      <c r="B116" s="73" t="s">
        <v>120</v>
      </c>
      <c r="C116" s="73" t="s">
        <v>121</v>
      </c>
      <c r="D116" s="93" t="s">
        <v>82</v>
      </c>
      <c r="E116" s="94" t="s">
        <v>83</v>
      </c>
      <c r="F116" s="68" t="s">
        <v>105</v>
      </c>
      <c r="G116" s="75" t="s">
        <v>119</v>
      </c>
      <c r="H116" s="44">
        <v>2526.08</v>
      </c>
      <c r="I116" s="71">
        <f>ROUND(H116*G116,2)</f>
        <v>2526.08</v>
      </c>
      <c r="J116" s="95"/>
    </row>
    <row r="117" spans="1:10">
      <c r="A117" s="80" t="s">
        <v>77</v>
      </c>
      <c r="B117" s="73" t="s">
        <v>128</v>
      </c>
      <c r="C117" s="73" t="s">
        <v>77</v>
      </c>
      <c r="D117" s="93"/>
      <c r="E117" s="94"/>
      <c r="F117" s="68"/>
      <c r="G117" s="81"/>
      <c r="H117" s="79"/>
      <c r="I117" s="71"/>
      <c r="J117" s="95"/>
    </row>
    <row r="118" spans="1:10">
      <c r="A118" s="80" t="s">
        <v>77</v>
      </c>
      <c r="B118" s="73" t="s">
        <v>129</v>
      </c>
      <c r="C118" s="73" t="s">
        <v>77</v>
      </c>
      <c r="D118" s="93"/>
      <c r="E118" s="94"/>
      <c r="F118" s="68"/>
      <c r="G118" s="81"/>
      <c r="H118" s="79"/>
      <c r="I118" s="71"/>
      <c r="J118" s="95"/>
    </row>
    <row r="119" ht="48" spans="1:10">
      <c r="A119" s="78">
        <v>78</v>
      </c>
      <c r="B119" s="73" t="s">
        <v>130</v>
      </c>
      <c r="C119" s="73" t="s">
        <v>131</v>
      </c>
      <c r="D119" s="93" t="s">
        <v>82</v>
      </c>
      <c r="E119" s="94" t="s">
        <v>83</v>
      </c>
      <c r="F119" s="68" t="s">
        <v>95</v>
      </c>
      <c r="G119" s="75" t="s">
        <v>96</v>
      </c>
      <c r="H119" s="79">
        <v>910.72</v>
      </c>
      <c r="I119" s="71">
        <f>ROUND(H119*G119,2)</f>
        <v>5464.32</v>
      </c>
      <c r="J119" s="95"/>
    </row>
    <row r="120" spans="1:10">
      <c r="A120" s="80" t="s">
        <v>77</v>
      </c>
      <c r="B120" s="73" t="s">
        <v>135</v>
      </c>
      <c r="C120" s="73" t="s">
        <v>77</v>
      </c>
      <c r="D120" s="93"/>
      <c r="E120" s="94"/>
      <c r="F120" s="68"/>
      <c r="G120" s="81"/>
      <c r="H120" s="79"/>
      <c r="I120" s="71"/>
      <c r="J120" s="95"/>
    </row>
    <row r="121" ht="48" spans="1:10">
      <c r="A121" s="78">
        <v>79</v>
      </c>
      <c r="B121" s="73" t="s">
        <v>136</v>
      </c>
      <c r="C121" s="73" t="s">
        <v>137</v>
      </c>
      <c r="D121" s="93" t="s">
        <v>82</v>
      </c>
      <c r="E121" s="94" t="s">
        <v>83</v>
      </c>
      <c r="F121" s="68" t="s">
        <v>95</v>
      </c>
      <c r="G121" s="75" t="s">
        <v>169</v>
      </c>
      <c r="H121" s="79">
        <v>433.67</v>
      </c>
      <c r="I121" s="71">
        <f>ROUND(H121*G121,2)</f>
        <v>5204.04</v>
      </c>
      <c r="J121" s="95"/>
    </row>
    <row r="122" ht="48" spans="1:10">
      <c r="A122" s="78">
        <v>80</v>
      </c>
      <c r="B122" s="73" t="s">
        <v>138</v>
      </c>
      <c r="C122" s="73" t="s">
        <v>139</v>
      </c>
      <c r="D122" s="93" t="s">
        <v>82</v>
      </c>
      <c r="E122" s="94" t="s">
        <v>83</v>
      </c>
      <c r="F122" s="68" t="s">
        <v>95</v>
      </c>
      <c r="G122" s="75" t="s">
        <v>99</v>
      </c>
      <c r="H122" s="79">
        <v>737.34</v>
      </c>
      <c r="I122" s="71">
        <f>ROUND(H122*G122,2)</f>
        <v>2212.02</v>
      </c>
      <c r="J122" s="95"/>
    </row>
    <row r="123" ht="36" spans="1:10">
      <c r="A123" s="78">
        <v>81</v>
      </c>
      <c r="B123" s="73" t="s">
        <v>221</v>
      </c>
      <c r="C123" s="73" t="s">
        <v>222</v>
      </c>
      <c r="D123" s="93" t="s">
        <v>82</v>
      </c>
      <c r="E123" s="94" t="s">
        <v>83</v>
      </c>
      <c r="F123" s="68" t="s">
        <v>95</v>
      </c>
      <c r="G123" s="75" t="s">
        <v>132</v>
      </c>
      <c r="H123" s="79">
        <v>772.97</v>
      </c>
      <c r="I123" s="71">
        <f>ROUND(H123*G123,2)</f>
        <v>1545.94</v>
      </c>
      <c r="J123" s="95"/>
    </row>
    <row r="124" ht="48" spans="1:10">
      <c r="A124" s="78">
        <v>82</v>
      </c>
      <c r="B124" s="73" t="s">
        <v>140</v>
      </c>
      <c r="C124" s="73" t="s">
        <v>141</v>
      </c>
      <c r="D124" s="93" t="s">
        <v>82</v>
      </c>
      <c r="E124" s="94" t="s">
        <v>83</v>
      </c>
      <c r="F124" s="68" t="s">
        <v>95</v>
      </c>
      <c r="G124" s="75" t="s">
        <v>119</v>
      </c>
      <c r="H124" s="79">
        <v>628.47</v>
      </c>
      <c r="I124" s="71">
        <f>ROUND(H124*G124,2)</f>
        <v>628.47</v>
      </c>
      <c r="J124" s="95"/>
    </row>
    <row r="125" ht="48" spans="1:10">
      <c r="A125" s="78">
        <v>83</v>
      </c>
      <c r="B125" s="73" t="s">
        <v>142</v>
      </c>
      <c r="C125" s="73" t="s">
        <v>143</v>
      </c>
      <c r="D125" s="93" t="s">
        <v>82</v>
      </c>
      <c r="E125" s="94" t="s">
        <v>83</v>
      </c>
      <c r="F125" s="68" t="s">
        <v>95</v>
      </c>
      <c r="G125" s="75" t="s">
        <v>132</v>
      </c>
      <c r="H125" s="79">
        <v>628.47</v>
      </c>
      <c r="I125" s="71">
        <f>ROUND(H125*G125,2)</f>
        <v>1256.94</v>
      </c>
      <c r="J125" s="95"/>
    </row>
    <row r="126" spans="1:10">
      <c r="A126" s="80" t="s">
        <v>77</v>
      </c>
      <c r="B126" s="73" t="s">
        <v>144</v>
      </c>
      <c r="C126" s="73" t="s">
        <v>77</v>
      </c>
      <c r="D126" s="93"/>
      <c r="E126" s="94"/>
      <c r="F126" s="68"/>
      <c r="G126" s="81"/>
      <c r="H126" s="79"/>
      <c r="I126" s="71"/>
      <c r="J126" s="95"/>
    </row>
    <row r="127" ht="48" spans="1:10">
      <c r="A127" s="78">
        <v>84</v>
      </c>
      <c r="B127" s="73" t="s">
        <v>145</v>
      </c>
      <c r="C127" s="73" t="s">
        <v>146</v>
      </c>
      <c r="D127" s="93" t="s">
        <v>82</v>
      </c>
      <c r="E127" s="94" t="s">
        <v>83</v>
      </c>
      <c r="F127" s="68" t="s">
        <v>95</v>
      </c>
      <c r="G127" s="75" t="s">
        <v>223</v>
      </c>
      <c r="H127" s="79">
        <v>536.25</v>
      </c>
      <c r="I127" s="71">
        <f>ROUND(H127*G127,2)</f>
        <v>12870</v>
      </c>
      <c r="J127" s="95"/>
    </row>
    <row r="128" spans="1:10">
      <c r="A128" s="80" t="s">
        <v>77</v>
      </c>
      <c r="B128" s="73" t="s">
        <v>150</v>
      </c>
      <c r="C128" s="73" t="s">
        <v>77</v>
      </c>
      <c r="D128" s="93"/>
      <c r="E128" s="94"/>
      <c r="F128" s="68"/>
      <c r="G128" s="81"/>
      <c r="H128" s="79"/>
      <c r="I128" s="71"/>
      <c r="J128" s="95"/>
    </row>
    <row r="129" ht="48" spans="1:10">
      <c r="A129" s="78">
        <v>85</v>
      </c>
      <c r="B129" s="73" t="s">
        <v>154</v>
      </c>
      <c r="C129" s="73" t="s">
        <v>155</v>
      </c>
      <c r="D129" s="93" t="s">
        <v>82</v>
      </c>
      <c r="E129" s="94" t="s">
        <v>83</v>
      </c>
      <c r="F129" s="68" t="s">
        <v>153</v>
      </c>
      <c r="G129" s="75" t="s">
        <v>219</v>
      </c>
      <c r="H129" s="79">
        <v>1700.12</v>
      </c>
      <c r="I129" s="71">
        <f t="shared" ref="I129:I134" si="1">ROUND(H129*G129,2)</f>
        <v>15301.08</v>
      </c>
      <c r="J129" s="95"/>
    </row>
    <row r="130" ht="48" spans="1:10">
      <c r="A130" s="78">
        <v>86</v>
      </c>
      <c r="B130" s="73" t="s">
        <v>156</v>
      </c>
      <c r="C130" s="73" t="s">
        <v>157</v>
      </c>
      <c r="D130" s="93" t="s">
        <v>82</v>
      </c>
      <c r="E130" s="94" t="s">
        <v>83</v>
      </c>
      <c r="F130" s="68" t="s">
        <v>153</v>
      </c>
      <c r="G130" s="75" t="s">
        <v>99</v>
      </c>
      <c r="H130" s="79">
        <v>3046.6</v>
      </c>
      <c r="I130" s="71">
        <f t="shared" si="1"/>
        <v>9139.8</v>
      </c>
      <c r="J130" s="95"/>
    </row>
    <row r="131" ht="48" spans="1:10">
      <c r="A131" s="78">
        <v>87</v>
      </c>
      <c r="B131" s="73" t="s">
        <v>224</v>
      </c>
      <c r="C131" s="73" t="s">
        <v>225</v>
      </c>
      <c r="D131" s="93" t="s">
        <v>82</v>
      </c>
      <c r="E131" s="94" t="s">
        <v>83</v>
      </c>
      <c r="F131" s="68" t="s">
        <v>153</v>
      </c>
      <c r="G131" s="75" t="s">
        <v>132</v>
      </c>
      <c r="H131" s="79">
        <v>3046.6</v>
      </c>
      <c r="I131" s="71">
        <f t="shared" si="1"/>
        <v>6093.2</v>
      </c>
      <c r="J131" s="95"/>
    </row>
    <row r="132" ht="48" spans="1:10">
      <c r="A132" s="78">
        <v>88</v>
      </c>
      <c r="B132" s="73" t="s">
        <v>158</v>
      </c>
      <c r="C132" s="73" t="s">
        <v>159</v>
      </c>
      <c r="D132" s="93" t="s">
        <v>82</v>
      </c>
      <c r="E132" s="94" t="s">
        <v>83</v>
      </c>
      <c r="F132" s="68" t="s">
        <v>153</v>
      </c>
      <c r="G132" s="75" t="s">
        <v>96</v>
      </c>
      <c r="H132" s="79">
        <v>3046.6</v>
      </c>
      <c r="I132" s="71">
        <f t="shared" si="1"/>
        <v>18279.6</v>
      </c>
      <c r="J132" s="95"/>
    </row>
    <row r="133" ht="48" spans="1:10">
      <c r="A133" s="78">
        <v>89</v>
      </c>
      <c r="B133" s="73" t="s">
        <v>162</v>
      </c>
      <c r="C133" s="73" t="s">
        <v>163</v>
      </c>
      <c r="D133" s="93" t="s">
        <v>82</v>
      </c>
      <c r="E133" s="94" t="s">
        <v>83</v>
      </c>
      <c r="F133" s="68" t="s">
        <v>153</v>
      </c>
      <c r="G133" s="75" t="s">
        <v>216</v>
      </c>
      <c r="H133" s="79">
        <v>1726.08</v>
      </c>
      <c r="I133" s="71">
        <f t="shared" si="1"/>
        <v>25891.2</v>
      </c>
      <c r="J133" s="95"/>
    </row>
    <row r="134" ht="48" spans="1:10">
      <c r="A134" s="78">
        <v>90</v>
      </c>
      <c r="B134" s="73" t="s">
        <v>164</v>
      </c>
      <c r="C134" s="73" t="s">
        <v>165</v>
      </c>
      <c r="D134" s="93" t="s">
        <v>82</v>
      </c>
      <c r="E134" s="94" t="s">
        <v>83</v>
      </c>
      <c r="F134" s="68" t="s">
        <v>153</v>
      </c>
      <c r="G134" s="75" t="s">
        <v>119</v>
      </c>
      <c r="H134" s="79">
        <v>3046.6</v>
      </c>
      <c r="I134" s="71">
        <f t="shared" si="1"/>
        <v>3046.6</v>
      </c>
      <c r="J134" s="95"/>
    </row>
    <row r="135" spans="1:10">
      <c r="A135" s="80" t="s">
        <v>77</v>
      </c>
      <c r="B135" s="73" t="s">
        <v>166</v>
      </c>
      <c r="C135" s="73" t="s">
        <v>77</v>
      </c>
      <c r="D135" s="93"/>
      <c r="E135" s="94"/>
      <c r="F135" s="68"/>
      <c r="G135" s="81"/>
      <c r="H135" s="79"/>
      <c r="I135" s="71"/>
      <c r="J135" s="95"/>
    </row>
    <row r="136" ht="48" spans="1:10">
      <c r="A136" s="78">
        <v>91</v>
      </c>
      <c r="B136" s="73" t="s">
        <v>167</v>
      </c>
      <c r="C136" s="73" t="s">
        <v>168</v>
      </c>
      <c r="D136" s="93" t="s">
        <v>82</v>
      </c>
      <c r="E136" s="94" t="s">
        <v>83</v>
      </c>
      <c r="F136" s="68" t="s">
        <v>95</v>
      </c>
      <c r="G136" s="75" t="s">
        <v>226</v>
      </c>
      <c r="H136" s="79">
        <v>308.72</v>
      </c>
      <c r="I136" s="71">
        <f>ROUND(H136*G136,2)</f>
        <v>9261.6</v>
      </c>
      <c r="J136" s="95"/>
    </row>
    <row r="137" ht="48" spans="1:10">
      <c r="A137" s="78">
        <v>92</v>
      </c>
      <c r="B137" s="73" t="s">
        <v>170</v>
      </c>
      <c r="C137" s="73" t="s">
        <v>171</v>
      </c>
      <c r="D137" s="93" t="s">
        <v>82</v>
      </c>
      <c r="E137" s="94" t="s">
        <v>83</v>
      </c>
      <c r="F137" s="68" t="s">
        <v>95</v>
      </c>
      <c r="G137" s="75" t="s">
        <v>227</v>
      </c>
      <c r="H137" s="79">
        <v>510.2</v>
      </c>
      <c r="I137" s="71">
        <f>ROUND(H137*G137,2)</f>
        <v>5102</v>
      </c>
      <c r="J137" s="95"/>
    </row>
    <row r="138" spans="1:10">
      <c r="A138" s="80" t="s">
        <v>77</v>
      </c>
      <c r="B138" s="73" t="s">
        <v>173</v>
      </c>
      <c r="C138" s="73" t="s">
        <v>77</v>
      </c>
      <c r="D138" s="93"/>
      <c r="E138" s="94"/>
      <c r="F138" s="68"/>
      <c r="G138" s="81"/>
      <c r="H138" s="79"/>
      <c r="I138" s="71"/>
      <c r="J138" s="95"/>
    </row>
    <row r="139" ht="48" spans="1:10">
      <c r="A139" s="78">
        <v>93</v>
      </c>
      <c r="B139" s="73" t="s">
        <v>174</v>
      </c>
      <c r="C139" s="73" t="s">
        <v>175</v>
      </c>
      <c r="D139" s="93" t="s">
        <v>82</v>
      </c>
      <c r="E139" s="94" t="s">
        <v>83</v>
      </c>
      <c r="F139" s="68" t="s">
        <v>95</v>
      </c>
      <c r="G139" s="75" t="s">
        <v>216</v>
      </c>
      <c r="H139" s="79">
        <v>305.36</v>
      </c>
      <c r="I139" s="71">
        <f>ROUND(H139*G139,2)</f>
        <v>4580.4</v>
      </c>
      <c r="J139" s="95"/>
    </row>
    <row r="140" ht="48" spans="1:10">
      <c r="A140" s="78">
        <v>94</v>
      </c>
      <c r="B140" s="73" t="s">
        <v>176</v>
      </c>
      <c r="C140" s="73" t="s">
        <v>177</v>
      </c>
      <c r="D140" s="93" t="s">
        <v>82</v>
      </c>
      <c r="E140" s="94" t="s">
        <v>83</v>
      </c>
      <c r="F140" s="68" t="s">
        <v>95</v>
      </c>
      <c r="G140" s="75" t="s">
        <v>132</v>
      </c>
      <c r="H140" s="79">
        <v>398.22</v>
      </c>
      <c r="I140" s="71">
        <f>ROUND(H140*G140,2)</f>
        <v>796.44</v>
      </c>
      <c r="J140" s="95"/>
    </row>
    <row r="141" ht="36" spans="1:10">
      <c r="A141" s="78">
        <v>95</v>
      </c>
      <c r="B141" s="73" t="s">
        <v>178</v>
      </c>
      <c r="C141" s="73" t="s">
        <v>179</v>
      </c>
      <c r="D141" s="93" t="s">
        <v>82</v>
      </c>
      <c r="E141" s="94" t="s">
        <v>83</v>
      </c>
      <c r="F141" s="68" t="s">
        <v>180</v>
      </c>
      <c r="G141" s="75" t="s">
        <v>96</v>
      </c>
      <c r="H141" s="96">
        <v>32.22</v>
      </c>
      <c r="I141" s="71">
        <f>ROUND(H141*G141,2)</f>
        <v>193.32</v>
      </c>
      <c r="J141" s="95"/>
    </row>
    <row r="142" ht="48" spans="1:10">
      <c r="A142" s="78">
        <v>96</v>
      </c>
      <c r="B142" s="73" t="s">
        <v>181</v>
      </c>
      <c r="C142" s="73" t="s">
        <v>182</v>
      </c>
      <c r="D142" s="93" t="s">
        <v>82</v>
      </c>
      <c r="E142" s="94" t="s">
        <v>83</v>
      </c>
      <c r="F142" s="68" t="s">
        <v>153</v>
      </c>
      <c r="G142" s="75" t="s">
        <v>119</v>
      </c>
      <c r="H142" s="79">
        <v>617.72</v>
      </c>
      <c r="I142" s="71">
        <f>ROUND(H142*G142,2)</f>
        <v>617.72</v>
      </c>
      <c r="J142" s="95"/>
    </row>
    <row r="143" ht="48" spans="1:10">
      <c r="A143" s="78">
        <v>97</v>
      </c>
      <c r="B143" s="73" t="s">
        <v>204</v>
      </c>
      <c r="C143" s="73" t="s">
        <v>205</v>
      </c>
      <c r="D143" s="93" t="s">
        <v>82</v>
      </c>
      <c r="E143" s="94" t="s">
        <v>83</v>
      </c>
      <c r="F143" s="68" t="s">
        <v>153</v>
      </c>
      <c r="G143" s="75" t="s">
        <v>119</v>
      </c>
      <c r="H143" s="79">
        <v>1078.01</v>
      </c>
      <c r="I143" s="71">
        <f>ROUND(H143*G143,2)</f>
        <v>1078.01</v>
      </c>
      <c r="J143" s="95"/>
    </row>
    <row r="144" spans="1:10">
      <c r="A144" s="80" t="s">
        <v>77</v>
      </c>
      <c r="B144" s="73" t="s">
        <v>183</v>
      </c>
      <c r="C144" s="73" t="s">
        <v>77</v>
      </c>
      <c r="D144" s="93"/>
      <c r="E144" s="94"/>
      <c r="F144" s="68" t="s">
        <v>77</v>
      </c>
      <c r="G144" s="81" t="s">
        <v>77</v>
      </c>
      <c r="H144" s="79" t="s">
        <v>77</v>
      </c>
      <c r="I144" s="71"/>
      <c r="J144" s="95"/>
    </row>
    <row r="145" ht="48" spans="1:10">
      <c r="A145" s="78">
        <v>98</v>
      </c>
      <c r="B145" s="73" t="s">
        <v>228</v>
      </c>
      <c r="C145" s="73" t="s">
        <v>229</v>
      </c>
      <c r="D145" s="93" t="s">
        <v>82</v>
      </c>
      <c r="E145" s="94" t="s">
        <v>83</v>
      </c>
      <c r="F145" s="68" t="s">
        <v>186</v>
      </c>
      <c r="G145" s="75" t="s">
        <v>230</v>
      </c>
      <c r="H145" s="79">
        <v>9.88</v>
      </c>
      <c r="I145" s="71">
        <f t="shared" ref="I145:I150" si="2">ROUND(H145*G145,2)</f>
        <v>3994.19</v>
      </c>
      <c r="J145" s="95"/>
    </row>
    <row r="146" ht="48" spans="1:10">
      <c r="A146" s="78">
        <v>99</v>
      </c>
      <c r="B146" s="73" t="s">
        <v>184</v>
      </c>
      <c r="C146" s="73" t="s">
        <v>185</v>
      </c>
      <c r="D146" s="93" t="s">
        <v>82</v>
      </c>
      <c r="E146" s="94" t="s">
        <v>83</v>
      </c>
      <c r="F146" s="68" t="s">
        <v>186</v>
      </c>
      <c r="G146" s="75" t="s">
        <v>231</v>
      </c>
      <c r="H146" s="79">
        <v>17.73</v>
      </c>
      <c r="I146" s="71">
        <f t="shared" si="2"/>
        <v>14939.83</v>
      </c>
      <c r="J146" s="95"/>
    </row>
    <row r="147" ht="36" spans="1:10">
      <c r="A147" s="78">
        <v>100</v>
      </c>
      <c r="B147" s="73" t="s">
        <v>188</v>
      </c>
      <c r="C147" s="73" t="s">
        <v>189</v>
      </c>
      <c r="D147" s="93" t="s">
        <v>82</v>
      </c>
      <c r="E147" s="94" t="s">
        <v>83</v>
      </c>
      <c r="F147" s="68" t="s">
        <v>186</v>
      </c>
      <c r="G147" s="75" t="s">
        <v>232</v>
      </c>
      <c r="H147" s="79">
        <v>8.85</v>
      </c>
      <c r="I147" s="71">
        <f t="shared" si="2"/>
        <v>4661.38</v>
      </c>
      <c r="J147" s="95"/>
    </row>
    <row r="148" ht="60" spans="1:10">
      <c r="A148" s="78">
        <v>101</v>
      </c>
      <c r="B148" s="73" t="s">
        <v>191</v>
      </c>
      <c r="C148" s="73" t="s">
        <v>192</v>
      </c>
      <c r="D148" s="93" t="s">
        <v>82</v>
      </c>
      <c r="E148" s="94" t="s">
        <v>83</v>
      </c>
      <c r="F148" s="68" t="s">
        <v>186</v>
      </c>
      <c r="G148" s="75" t="s">
        <v>233</v>
      </c>
      <c r="H148" s="79">
        <v>22.99</v>
      </c>
      <c r="I148" s="71">
        <f t="shared" si="2"/>
        <v>9352.56</v>
      </c>
      <c r="J148" s="95"/>
    </row>
    <row r="149" ht="72" spans="1:10">
      <c r="A149" s="78">
        <v>102</v>
      </c>
      <c r="B149" s="73" t="s">
        <v>193</v>
      </c>
      <c r="C149" s="73" t="s">
        <v>194</v>
      </c>
      <c r="D149" s="93" t="s">
        <v>82</v>
      </c>
      <c r="E149" s="94" t="s">
        <v>83</v>
      </c>
      <c r="F149" s="68" t="s">
        <v>186</v>
      </c>
      <c r="G149" s="75" t="s">
        <v>234</v>
      </c>
      <c r="H149" s="79">
        <v>174.17</v>
      </c>
      <c r="I149" s="71">
        <f t="shared" si="2"/>
        <v>37174.84</v>
      </c>
      <c r="J149" s="95"/>
    </row>
    <row r="150" ht="60" spans="1:10">
      <c r="A150" s="97">
        <v>103</v>
      </c>
      <c r="B150" s="73" t="s">
        <v>196</v>
      </c>
      <c r="C150" s="73" t="s">
        <v>197</v>
      </c>
      <c r="D150" s="93" t="s">
        <v>82</v>
      </c>
      <c r="E150" s="94" t="s">
        <v>83</v>
      </c>
      <c r="F150" s="68" t="s">
        <v>186</v>
      </c>
      <c r="G150" s="75" t="s">
        <v>235</v>
      </c>
      <c r="H150" s="79">
        <v>129.58</v>
      </c>
      <c r="I150" s="71">
        <f t="shared" si="2"/>
        <v>110241.48</v>
      </c>
      <c r="J150" s="95"/>
    </row>
    <row r="151" spans="1:10">
      <c r="A151" s="97"/>
      <c r="B151" s="98" t="s">
        <v>236</v>
      </c>
      <c r="C151" s="99"/>
      <c r="D151" s="93"/>
      <c r="E151" s="94"/>
      <c r="F151" s="94"/>
      <c r="G151" s="96"/>
      <c r="H151" s="100"/>
      <c r="I151" s="71"/>
      <c r="J151" s="95"/>
    </row>
    <row r="152" spans="1:10">
      <c r="A152" s="97"/>
      <c r="B152" s="99" t="s">
        <v>78</v>
      </c>
      <c r="C152" s="99" t="s">
        <v>77</v>
      </c>
      <c r="D152" s="93"/>
      <c r="E152" s="94"/>
      <c r="F152" s="94"/>
      <c r="G152" s="101"/>
      <c r="H152" s="102"/>
      <c r="I152" s="71"/>
      <c r="J152" s="95"/>
    </row>
    <row r="153" ht="24" spans="1:10">
      <c r="A153" s="97">
        <v>104</v>
      </c>
      <c r="B153" s="99" t="s">
        <v>237</v>
      </c>
      <c r="C153" s="99" t="s">
        <v>238</v>
      </c>
      <c r="D153" s="93" t="s">
        <v>82</v>
      </c>
      <c r="E153" s="94" t="s">
        <v>83</v>
      </c>
      <c r="F153" s="94" t="s">
        <v>105</v>
      </c>
      <c r="G153" s="96" t="s">
        <v>132</v>
      </c>
      <c r="H153" s="102" t="s">
        <v>239</v>
      </c>
      <c r="I153" s="71">
        <f>ROUND(H153*G153,2)</f>
        <v>267.98</v>
      </c>
      <c r="J153" s="95"/>
    </row>
    <row r="154" ht="24" spans="1:10">
      <c r="A154" s="97">
        <v>105</v>
      </c>
      <c r="B154" s="99" t="s">
        <v>240</v>
      </c>
      <c r="C154" s="99" t="s">
        <v>241</v>
      </c>
      <c r="D154" s="93" t="s">
        <v>82</v>
      </c>
      <c r="E154" s="94" t="s">
        <v>83</v>
      </c>
      <c r="F154" s="94" t="s">
        <v>242</v>
      </c>
      <c r="G154" s="96" t="s">
        <v>243</v>
      </c>
      <c r="H154" s="102" t="s">
        <v>244</v>
      </c>
      <c r="I154" s="71">
        <f>ROUND(H154*G154,2)</f>
        <v>453.3</v>
      </c>
      <c r="J154" s="95"/>
    </row>
    <row r="155" ht="24" spans="1:10">
      <c r="A155" s="97">
        <v>106</v>
      </c>
      <c r="B155" s="99" t="s">
        <v>245</v>
      </c>
      <c r="C155" s="99" t="s">
        <v>246</v>
      </c>
      <c r="D155" s="93" t="s">
        <v>82</v>
      </c>
      <c r="E155" s="94" t="s">
        <v>83</v>
      </c>
      <c r="F155" s="94" t="s">
        <v>242</v>
      </c>
      <c r="G155" s="96" t="s">
        <v>247</v>
      </c>
      <c r="H155" s="102" t="s">
        <v>248</v>
      </c>
      <c r="I155" s="71">
        <f>ROUND(H155*G155,2)</f>
        <v>984.12</v>
      </c>
      <c r="J155" s="95"/>
    </row>
    <row r="156" ht="24" spans="1:10">
      <c r="A156" s="97">
        <v>107</v>
      </c>
      <c r="B156" s="99" t="s">
        <v>249</v>
      </c>
      <c r="C156" s="99" t="s">
        <v>250</v>
      </c>
      <c r="D156" s="93" t="s">
        <v>82</v>
      </c>
      <c r="E156" s="94" t="s">
        <v>83</v>
      </c>
      <c r="F156" s="94" t="s">
        <v>186</v>
      </c>
      <c r="G156" s="96" t="s">
        <v>251</v>
      </c>
      <c r="H156" s="102" t="s">
        <v>252</v>
      </c>
      <c r="I156" s="71">
        <f>ROUND(H156*G156,2)</f>
        <v>1386.53</v>
      </c>
      <c r="J156" s="95"/>
    </row>
    <row r="157" ht="24" spans="1:10">
      <c r="A157" s="97">
        <v>108</v>
      </c>
      <c r="B157" s="99" t="s">
        <v>253</v>
      </c>
      <c r="C157" s="99" t="s">
        <v>254</v>
      </c>
      <c r="D157" s="93" t="s">
        <v>82</v>
      </c>
      <c r="E157" s="94" t="s">
        <v>83</v>
      </c>
      <c r="F157" s="94" t="s">
        <v>242</v>
      </c>
      <c r="G157" s="96" t="s">
        <v>255</v>
      </c>
      <c r="H157" s="102" t="s">
        <v>256</v>
      </c>
      <c r="I157" s="71">
        <f>ROUND(H157*G157,2)</f>
        <v>9884.87</v>
      </c>
      <c r="J157" s="95"/>
    </row>
    <row r="158" spans="1:10">
      <c r="A158" s="97"/>
      <c r="B158" s="99" t="s">
        <v>199</v>
      </c>
      <c r="C158" s="99" t="s">
        <v>77</v>
      </c>
      <c r="D158" s="93"/>
      <c r="E158" s="94"/>
      <c r="F158" s="94" t="s">
        <v>77</v>
      </c>
      <c r="G158" s="101" t="s">
        <v>77</v>
      </c>
      <c r="H158" s="102" t="s">
        <v>77</v>
      </c>
      <c r="I158" s="71"/>
      <c r="J158" s="95"/>
    </row>
    <row r="159" ht="24" spans="1:10">
      <c r="A159" s="97">
        <v>109</v>
      </c>
      <c r="B159" s="99" t="s">
        <v>240</v>
      </c>
      <c r="C159" s="99" t="s">
        <v>241</v>
      </c>
      <c r="D159" s="93" t="s">
        <v>82</v>
      </c>
      <c r="E159" s="94" t="s">
        <v>83</v>
      </c>
      <c r="F159" s="94" t="s">
        <v>242</v>
      </c>
      <c r="G159" s="96" t="s">
        <v>257</v>
      </c>
      <c r="H159" s="102" t="s">
        <v>244</v>
      </c>
      <c r="I159" s="71">
        <f>ROUND(H159*G159,2)</f>
        <v>54.84</v>
      </c>
      <c r="J159" s="95"/>
    </row>
    <row r="160" ht="24" spans="1:10">
      <c r="A160" s="97">
        <v>110</v>
      </c>
      <c r="B160" s="99" t="s">
        <v>245</v>
      </c>
      <c r="C160" s="99" t="s">
        <v>246</v>
      </c>
      <c r="D160" s="93" t="s">
        <v>82</v>
      </c>
      <c r="E160" s="94" t="s">
        <v>83</v>
      </c>
      <c r="F160" s="94" t="s">
        <v>242</v>
      </c>
      <c r="G160" s="96" t="s">
        <v>258</v>
      </c>
      <c r="H160" s="102" t="s">
        <v>248</v>
      </c>
      <c r="I160" s="71">
        <f>ROUND(H160*G160,2)</f>
        <v>120.14</v>
      </c>
      <c r="J160" s="95"/>
    </row>
    <row r="161" ht="24" spans="1:10">
      <c r="A161" s="97">
        <v>111</v>
      </c>
      <c r="B161" s="99" t="s">
        <v>249</v>
      </c>
      <c r="C161" s="99" t="s">
        <v>250</v>
      </c>
      <c r="D161" s="93" t="s">
        <v>82</v>
      </c>
      <c r="E161" s="94" t="s">
        <v>83</v>
      </c>
      <c r="F161" s="94" t="s">
        <v>186</v>
      </c>
      <c r="G161" s="96" t="s">
        <v>259</v>
      </c>
      <c r="H161" s="102" t="s">
        <v>252</v>
      </c>
      <c r="I161" s="71">
        <f>ROUND(H161*G161,2)</f>
        <v>180.23</v>
      </c>
      <c r="J161" s="95"/>
    </row>
    <row r="162" ht="24" spans="1:10">
      <c r="A162" s="97">
        <v>112</v>
      </c>
      <c r="B162" s="99" t="s">
        <v>253</v>
      </c>
      <c r="C162" s="99" t="s">
        <v>254</v>
      </c>
      <c r="D162" s="93" t="s">
        <v>82</v>
      </c>
      <c r="E162" s="94" t="s">
        <v>83</v>
      </c>
      <c r="F162" s="94" t="s">
        <v>242</v>
      </c>
      <c r="G162" s="96" t="s">
        <v>260</v>
      </c>
      <c r="H162" s="102" t="s">
        <v>256</v>
      </c>
      <c r="I162" s="71">
        <f>ROUND(H162*G162,2)</f>
        <v>838.07</v>
      </c>
      <c r="J162" s="95"/>
    </row>
    <row r="163" spans="1:10">
      <c r="A163" s="97"/>
      <c r="B163" s="99" t="s">
        <v>212</v>
      </c>
      <c r="C163" s="99" t="s">
        <v>77</v>
      </c>
      <c r="D163" s="93"/>
      <c r="E163" s="94"/>
      <c r="F163" s="94" t="s">
        <v>77</v>
      </c>
      <c r="G163" s="101" t="s">
        <v>77</v>
      </c>
      <c r="H163" s="102" t="s">
        <v>77</v>
      </c>
      <c r="I163" s="71"/>
      <c r="J163" s="95"/>
    </row>
    <row r="164" ht="24" spans="1:10">
      <c r="A164" s="97">
        <v>113</v>
      </c>
      <c r="B164" s="99" t="s">
        <v>237</v>
      </c>
      <c r="C164" s="99" t="s">
        <v>238</v>
      </c>
      <c r="D164" s="93" t="s">
        <v>82</v>
      </c>
      <c r="E164" s="94" t="s">
        <v>83</v>
      </c>
      <c r="F164" s="94" t="s">
        <v>105</v>
      </c>
      <c r="G164" s="96" t="s">
        <v>132</v>
      </c>
      <c r="H164" s="102" t="s">
        <v>239</v>
      </c>
      <c r="I164" s="71">
        <f t="shared" ref="I164:I171" si="3">ROUND(H164*G164,2)</f>
        <v>267.98</v>
      </c>
      <c r="J164" s="95"/>
    </row>
    <row r="165" ht="24" spans="1:10">
      <c r="A165" s="97">
        <v>114</v>
      </c>
      <c r="B165" s="99" t="s">
        <v>237</v>
      </c>
      <c r="C165" s="99" t="s">
        <v>261</v>
      </c>
      <c r="D165" s="93" t="s">
        <v>82</v>
      </c>
      <c r="E165" s="94" t="s">
        <v>83</v>
      </c>
      <c r="F165" s="94" t="s">
        <v>105</v>
      </c>
      <c r="G165" s="96" t="s">
        <v>119</v>
      </c>
      <c r="H165" s="102" t="s">
        <v>262</v>
      </c>
      <c r="I165" s="71">
        <f t="shared" si="3"/>
        <v>258.67</v>
      </c>
      <c r="J165" s="95"/>
    </row>
    <row r="166" ht="24" spans="1:10">
      <c r="A166" s="97">
        <v>115</v>
      </c>
      <c r="B166" s="99" t="s">
        <v>240</v>
      </c>
      <c r="C166" s="99" t="s">
        <v>241</v>
      </c>
      <c r="D166" s="93" t="s">
        <v>82</v>
      </c>
      <c r="E166" s="94" t="s">
        <v>83</v>
      </c>
      <c r="F166" s="94" t="s">
        <v>242</v>
      </c>
      <c r="G166" s="96" t="s">
        <v>263</v>
      </c>
      <c r="H166" s="102" t="s">
        <v>244</v>
      </c>
      <c r="I166" s="71">
        <f t="shared" si="3"/>
        <v>856.36</v>
      </c>
      <c r="J166" s="95"/>
    </row>
    <row r="167" ht="24" spans="1:10">
      <c r="A167" s="97">
        <v>116</v>
      </c>
      <c r="B167" s="99" t="s">
        <v>245</v>
      </c>
      <c r="C167" s="99" t="s">
        <v>246</v>
      </c>
      <c r="D167" s="93" t="s">
        <v>82</v>
      </c>
      <c r="E167" s="94" t="s">
        <v>83</v>
      </c>
      <c r="F167" s="94" t="s">
        <v>242</v>
      </c>
      <c r="G167" s="96" t="s">
        <v>264</v>
      </c>
      <c r="H167" s="102" t="s">
        <v>248</v>
      </c>
      <c r="I167" s="71">
        <f t="shared" si="3"/>
        <v>1859.15</v>
      </c>
      <c r="J167" s="95"/>
    </row>
    <row r="168" ht="24" spans="1:10">
      <c r="A168" s="97">
        <v>117</v>
      </c>
      <c r="B168" s="99" t="s">
        <v>249</v>
      </c>
      <c r="C168" s="99" t="s">
        <v>250</v>
      </c>
      <c r="D168" s="93" t="s">
        <v>82</v>
      </c>
      <c r="E168" s="94" t="s">
        <v>83</v>
      </c>
      <c r="F168" s="94" t="s">
        <v>186</v>
      </c>
      <c r="G168" s="96" t="s">
        <v>265</v>
      </c>
      <c r="H168" s="102" t="s">
        <v>252</v>
      </c>
      <c r="I168" s="71">
        <f t="shared" si="3"/>
        <v>2535.17</v>
      </c>
      <c r="J168" s="95"/>
    </row>
    <row r="169" ht="24" spans="1:10">
      <c r="A169" s="97">
        <v>118</v>
      </c>
      <c r="B169" s="99" t="s">
        <v>253</v>
      </c>
      <c r="C169" s="99" t="s">
        <v>254</v>
      </c>
      <c r="D169" s="93" t="s">
        <v>82</v>
      </c>
      <c r="E169" s="94" t="s">
        <v>83</v>
      </c>
      <c r="F169" s="94" t="s">
        <v>242</v>
      </c>
      <c r="G169" s="96" t="s">
        <v>266</v>
      </c>
      <c r="H169" s="102" t="s">
        <v>256</v>
      </c>
      <c r="I169" s="71">
        <f t="shared" si="3"/>
        <v>18730.65</v>
      </c>
      <c r="J169" s="95"/>
    </row>
    <row r="170" ht="72" spans="1:10">
      <c r="A170" s="97">
        <v>119</v>
      </c>
      <c r="B170" s="103" t="s">
        <v>267</v>
      </c>
      <c r="C170" s="104"/>
      <c r="D170" s="93" t="s">
        <v>82</v>
      </c>
      <c r="E170" s="94" t="s">
        <v>83</v>
      </c>
      <c r="F170" s="105" t="s">
        <v>66</v>
      </c>
      <c r="G170" s="106" t="s">
        <v>119</v>
      </c>
      <c r="H170" s="107">
        <v>42282.26</v>
      </c>
      <c r="I170" s="71">
        <f t="shared" si="3"/>
        <v>42282.26</v>
      </c>
      <c r="J170" s="95"/>
    </row>
    <row r="171" ht="24" spans="1:10">
      <c r="A171" s="97">
        <v>120</v>
      </c>
      <c r="B171" s="108" t="s">
        <v>268</v>
      </c>
      <c r="C171" s="109"/>
      <c r="D171" s="93" t="s">
        <v>82</v>
      </c>
      <c r="E171" s="94" t="s">
        <v>83</v>
      </c>
      <c r="F171" s="110" t="s">
        <v>66</v>
      </c>
      <c r="G171" s="75" t="s">
        <v>119</v>
      </c>
      <c r="H171" s="82">
        <v>15375.37</v>
      </c>
      <c r="I171" s="71">
        <f t="shared" si="3"/>
        <v>15375.37</v>
      </c>
      <c r="J171" s="95"/>
    </row>
    <row r="172" customFormat="1" spans="1:10">
      <c r="A172" s="97">
        <v>121</v>
      </c>
      <c r="B172" s="111" t="s">
        <v>269</v>
      </c>
      <c r="C172" s="112"/>
      <c r="D172" s="113"/>
      <c r="E172" s="114"/>
      <c r="F172" s="115"/>
      <c r="G172" s="116"/>
      <c r="H172" s="117"/>
      <c r="I172" s="118">
        <f>SUM(I6:I171)</f>
        <v>1341362.38</v>
      </c>
      <c r="J172" s="95"/>
    </row>
    <row r="173" s="42" customFormat="1" ht="24" customHeight="1" spans="1:10">
      <c r="A173" s="97">
        <v>122</v>
      </c>
      <c r="B173" s="99" t="s">
        <v>270</v>
      </c>
      <c r="C173" s="119"/>
      <c r="D173" s="120"/>
      <c r="E173" s="121"/>
      <c r="F173" s="122"/>
      <c r="G173" s="122"/>
      <c r="H173" s="118"/>
      <c r="I173" s="118">
        <f>ROUND(I172*1.09,2)</f>
        <v>1462084.99</v>
      </c>
      <c r="J173" s="123"/>
    </row>
    <row r="176" ht="14.25" spans="1:10">
      <c r="I176" s="124"/>
    </row>
    <row r="178" ht="14.25" spans="9:10">
      <c r="I178" s="124"/>
      <c r="J178" s="125"/>
    </row>
  </sheetData>
  <sheetProtection password="CB1C" sheet="1" objects="1"/>
  <autoFilter xmlns:etc="http://www.wps.cn/officeDocument/2017/etCustomData" ref="A5:N174" etc:filterBottomFollowUsedRange="0">
    <extLst/>
  </autoFilter>
  <mergeCells count="12">
    <mergeCell ref="A1:J1"/>
    <mergeCell ref="A2:J2"/>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9" scale="58"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D23" sqref="D23"/>
    </sheetView>
  </sheetViews>
  <sheetFormatPr defaultColWidth="9" defaultRowHeight="11.25" outlineLevelCol="3"/>
  <cols>
    <col min="1" max="1" width="6" style="17" customWidth="1"/>
    <col min="2" max="2" width="25.4" style="18" customWidth="1"/>
    <col min="3" max="3" width="34" style="18" customWidth="1"/>
    <col min="4" max="4" width="15.5" style="19" customWidth="1"/>
    <col min="5" max="16384" width="9" style="18"/>
  </cols>
  <sheetData>
    <row r="1" ht="18.75" spans="1:4">
      <c r="A1" s="20" t="s">
        <v>271</v>
      </c>
      <c r="B1" s="20"/>
      <c r="C1" s="20"/>
      <c r="D1" s="21"/>
    </row>
    <row r="2" s="16" customFormat="1" ht="16" customHeight="1" spans="1:4">
      <c r="A2" s="22" t="s">
        <v>1</v>
      </c>
      <c r="B2" s="22" t="s">
        <v>272</v>
      </c>
      <c r="C2" s="22" t="s">
        <v>273</v>
      </c>
      <c r="D2" s="23" t="s">
        <v>274</v>
      </c>
    </row>
    <row r="3" s="16" customFormat="1" ht="16" customHeight="1" spans="1:4">
      <c r="A3" s="22" t="s">
        <v>275</v>
      </c>
      <c r="B3" s="24" t="s">
        <v>276</v>
      </c>
      <c r="C3" s="24" t="s">
        <v>277</v>
      </c>
      <c r="D3" s="23"/>
    </row>
    <row r="4" s="16" customFormat="1" ht="16" customHeight="1" spans="1:4">
      <c r="A4" s="22" t="s">
        <v>278</v>
      </c>
      <c r="B4" s="24" t="s">
        <v>279</v>
      </c>
      <c r="C4" s="24" t="s">
        <v>280</v>
      </c>
      <c r="D4" s="23"/>
    </row>
    <row r="5" s="16" customFormat="1" ht="16" customHeight="1" spans="1:4">
      <c r="A5" s="22" t="s">
        <v>281</v>
      </c>
      <c r="B5" s="24" t="s">
        <v>282</v>
      </c>
      <c r="C5" s="24" t="s">
        <v>283</v>
      </c>
      <c r="D5" s="23"/>
    </row>
    <row r="6" s="16" customFormat="1" ht="16" customHeight="1" spans="1:4">
      <c r="A6" s="22" t="s">
        <v>284</v>
      </c>
      <c r="B6" s="24" t="s">
        <v>285</v>
      </c>
      <c r="C6" s="24" t="s">
        <v>286</v>
      </c>
      <c r="D6" s="23"/>
    </row>
    <row r="7" s="16" customFormat="1" ht="16" customHeight="1" spans="1:4">
      <c r="A7" s="22" t="s">
        <v>287</v>
      </c>
      <c r="B7" s="24" t="s">
        <v>288</v>
      </c>
      <c r="C7" s="24" t="s">
        <v>289</v>
      </c>
      <c r="D7" s="23"/>
    </row>
    <row r="8" s="16" customFormat="1" ht="16" customHeight="1" spans="1:4">
      <c r="A8" s="22" t="s">
        <v>290</v>
      </c>
      <c r="B8" s="24" t="s">
        <v>291</v>
      </c>
      <c r="C8" s="24" t="s">
        <v>292</v>
      </c>
      <c r="D8" s="23"/>
    </row>
    <row r="9" s="16" customFormat="1" ht="16" customHeight="1" spans="1:4">
      <c r="A9" s="22">
        <v>1.2</v>
      </c>
      <c r="B9" s="24" t="s">
        <v>293</v>
      </c>
      <c r="C9" s="24" t="s">
        <v>294</v>
      </c>
      <c r="D9" s="23">
        <v>0.2</v>
      </c>
    </row>
    <row r="10" s="16" customFormat="1" ht="16" customHeight="1" spans="1:4">
      <c r="A10" s="22" t="s">
        <v>295</v>
      </c>
      <c r="B10" s="24" t="s">
        <v>296</v>
      </c>
      <c r="C10" s="24" t="s">
        <v>297</v>
      </c>
      <c r="D10" s="23"/>
    </row>
    <row r="11" s="16" customFormat="1" ht="16" customHeight="1" spans="1:4">
      <c r="A11" s="22" t="s">
        <v>13</v>
      </c>
      <c r="B11" s="24" t="s">
        <v>298</v>
      </c>
      <c r="C11" s="24" t="s">
        <v>294</v>
      </c>
      <c r="D11" s="23">
        <v>0.19</v>
      </c>
    </row>
    <row r="12" s="16" customFormat="1" ht="16" customHeight="1" spans="1:4">
      <c r="A12" s="22" t="s">
        <v>15</v>
      </c>
      <c r="B12" s="24" t="s">
        <v>299</v>
      </c>
      <c r="C12" s="24"/>
      <c r="D12" s="23"/>
    </row>
    <row r="13" s="16" customFormat="1" ht="16" customHeight="1" spans="1:4">
      <c r="A13" s="22" t="s">
        <v>300</v>
      </c>
      <c r="B13" s="24" t="s">
        <v>301</v>
      </c>
      <c r="C13" s="24" t="s">
        <v>302</v>
      </c>
      <c r="D13" s="23" t="s">
        <v>303</v>
      </c>
    </row>
    <row r="14" s="16" customFormat="1" ht="16" customHeight="1" spans="1:4">
      <c r="A14" s="22">
        <v>3.1</v>
      </c>
      <c r="B14" s="24" t="s">
        <v>304</v>
      </c>
      <c r="C14" s="24"/>
      <c r="D14" s="23">
        <v>0</v>
      </c>
    </row>
    <row r="15" s="16" customFormat="1" ht="16" customHeight="1" spans="1:4">
      <c r="A15" s="22">
        <v>3.2</v>
      </c>
      <c r="B15" s="24" t="s">
        <v>268</v>
      </c>
      <c r="C15" s="24" t="s">
        <v>294</v>
      </c>
      <c r="D15" s="23">
        <v>0.07</v>
      </c>
    </row>
    <row r="16" s="16" customFormat="1" ht="16" customHeight="1" spans="1:4">
      <c r="A16" s="22">
        <v>3.3</v>
      </c>
      <c r="B16" s="24" t="s">
        <v>305</v>
      </c>
      <c r="C16" s="24"/>
      <c r="D16" s="23" t="s">
        <v>306</v>
      </c>
    </row>
    <row r="17" s="16" customFormat="1" ht="16" customHeight="1" spans="1:4">
      <c r="A17" s="22" t="s">
        <v>307</v>
      </c>
      <c r="B17" s="24" t="s">
        <v>308</v>
      </c>
      <c r="C17" s="24" t="s">
        <v>309</v>
      </c>
      <c r="D17" s="23"/>
    </row>
    <row r="18" s="16" customFormat="1" ht="16" customHeight="1" spans="1:4">
      <c r="A18" s="22">
        <v>5</v>
      </c>
      <c r="B18" s="24" t="s">
        <v>310</v>
      </c>
      <c r="C18" s="24" t="s">
        <v>311</v>
      </c>
      <c r="D18" s="23" t="s">
        <v>312</v>
      </c>
    </row>
    <row r="19" s="16" customFormat="1" ht="16" customHeight="1" spans="1:4">
      <c r="A19" s="22">
        <v>6</v>
      </c>
      <c r="B19" s="24" t="s">
        <v>313</v>
      </c>
      <c r="C19" s="24" t="s">
        <v>314</v>
      </c>
      <c r="D19" s="23">
        <v>0.09</v>
      </c>
    </row>
    <row r="20" s="16" customFormat="1" ht="16" customHeight="1" spans="1:4">
      <c r="A20" s="22">
        <v>7</v>
      </c>
      <c r="B20" s="24" t="s">
        <v>315</v>
      </c>
      <c r="C20" s="24" t="s">
        <v>316</v>
      </c>
      <c r="D20" s="23"/>
    </row>
    <row r="21" s="16" customFormat="1" ht="16" customHeight="1" spans="1:4">
      <c r="A21" s="22">
        <v>8</v>
      </c>
      <c r="B21" s="24" t="s">
        <v>317</v>
      </c>
      <c r="C21" s="24"/>
      <c r="D21" s="23"/>
    </row>
    <row r="22" s="16" customFormat="1" ht="16" customHeight="1" spans="1:4">
      <c r="A22" s="22">
        <v>9</v>
      </c>
      <c r="B22" s="24" t="s">
        <v>318</v>
      </c>
      <c r="C22" s="24"/>
      <c r="D22" s="23" t="s">
        <v>306</v>
      </c>
    </row>
    <row r="23" s="16" customFormat="1" ht="16" customHeight="1" spans="1:4">
      <c r="A23" s="22">
        <v>10</v>
      </c>
      <c r="B23" s="24" t="s">
        <v>319</v>
      </c>
      <c r="C23" s="24" t="s">
        <v>320</v>
      </c>
      <c r="D23" s="23"/>
    </row>
    <row r="24" s="16" customFormat="1" ht="16" customHeight="1" spans="1:4">
      <c r="A24" s="25" t="s">
        <v>321</v>
      </c>
      <c r="B24" s="26"/>
      <c r="C24" s="26"/>
      <c r="D24" s="27"/>
    </row>
    <row r="25" ht="15" customHeight="1" spans="1:4">
      <c r="A25" s="28"/>
      <c r="B25" s="29"/>
      <c r="C25" s="29"/>
      <c r="D25" s="30"/>
    </row>
    <row r="26" ht="18.75" spans="1:4">
      <c r="A26" s="20"/>
      <c r="B26" s="31"/>
      <c r="C26" s="31"/>
      <c r="D26" s="21"/>
    </row>
    <row r="27" ht="18.75" spans="1:4">
      <c r="A27" s="20" t="s">
        <v>322</v>
      </c>
      <c r="B27" s="20"/>
      <c r="C27" s="20"/>
      <c r="D27" s="21"/>
    </row>
    <row r="28" ht="16" customHeight="1" spans="1:4">
      <c r="A28" s="22" t="s">
        <v>1</v>
      </c>
      <c r="B28" s="22" t="s">
        <v>272</v>
      </c>
      <c r="C28" s="22" t="s">
        <v>273</v>
      </c>
      <c r="D28" s="23" t="s">
        <v>274</v>
      </c>
    </row>
    <row r="29" ht="16" customHeight="1" spans="1:4">
      <c r="A29" s="22" t="s">
        <v>275</v>
      </c>
      <c r="B29" s="24" t="s">
        <v>276</v>
      </c>
      <c r="C29" s="24" t="s">
        <v>277</v>
      </c>
      <c r="D29" s="23"/>
    </row>
    <row r="30" ht="16" customHeight="1" spans="1:4">
      <c r="A30" s="22" t="s">
        <v>278</v>
      </c>
      <c r="B30" s="24" t="s">
        <v>279</v>
      </c>
      <c r="C30" s="24" t="s">
        <v>280</v>
      </c>
      <c r="D30" s="23"/>
    </row>
    <row r="31" ht="16" customHeight="1" spans="1:4">
      <c r="A31" s="22" t="s">
        <v>281</v>
      </c>
      <c r="B31" s="24" t="s">
        <v>282</v>
      </c>
      <c r="C31" s="24" t="s">
        <v>283</v>
      </c>
      <c r="D31" s="23"/>
    </row>
    <row r="32" ht="16" customHeight="1" spans="1:4">
      <c r="A32" s="22" t="s">
        <v>284</v>
      </c>
      <c r="B32" s="24" t="s">
        <v>285</v>
      </c>
      <c r="C32" s="24" t="s">
        <v>286</v>
      </c>
      <c r="D32" s="23"/>
    </row>
    <row r="33" ht="16" customHeight="1" spans="1:4">
      <c r="A33" s="22" t="s">
        <v>287</v>
      </c>
      <c r="B33" s="24" t="s">
        <v>288</v>
      </c>
      <c r="C33" s="24" t="s">
        <v>289</v>
      </c>
      <c r="D33" s="23"/>
    </row>
    <row r="34" ht="16" customHeight="1" spans="1:4">
      <c r="A34" s="22" t="s">
        <v>290</v>
      </c>
      <c r="B34" s="24" t="s">
        <v>291</v>
      </c>
      <c r="C34" s="24" t="s">
        <v>292</v>
      </c>
      <c r="D34" s="23"/>
    </row>
    <row r="35" ht="16" customHeight="1" spans="1:4">
      <c r="A35" s="22">
        <v>1.2</v>
      </c>
      <c r="B35" s="24" t="s">
        <v>293</v>
      </c>
      <c r="C35" s="24" t="s">
        <v>294</v>
      </c>
      <c r="D35" s="23">
        <v>0.2</v>
      </c>
    </row>
    <row r="36" ht="16" customHeight="1" spans="1:4">
      <c r="A36" s="22" t="s">
        <v>295</v>
      </c>
      <c r="B36" s="24" t="s">
        <v>296</v>
      </c>
      <c r="C36" s="24" t="s">
        <v>297</v>
      </c>
      <c r="D36" s="23"/>
    </row>
    <row r="37" ht="16" customHeight="1" spans="1:4">
      <c r="A37" s="22" t="s">
        <v>13</v>
      </c>
      <c r="B37" s="24" t="s">
        <v>298</v>
      </c>
      <c r="C37" s="24" t="s">
        <v>294</v>
      </c>
      <c r="D37" s="23">
        <v>0.3577</v>
      </c>
    </row>
    <row r="38" ht="16" customHeight="1" spans="1:4">
      <c r="A38" s="22" t="s">
        <v>15</v>
      </c>
      <c r="B38" s="24" t="s">
        <v>299</v>
      </c>
      <c r="C38" s="24"/>
      <c r="D38" s="23" t="s">
        <v>303</v>
      </c>
    </row>
    <row r="39" ht="16" customHeight="1" spans="1:4">
      <c r="A39" s="22" t="s">
        <v>300</v>
      </c>
      <c r="B39" s="24" t="s">
        <v>301</v>
      </c>
      <c r="C39" s="24" t="s">
        <v>302</v>
      </c>
      <c r="D39" s="23"/>
    </row>
    <row r="40" ht="16" customHeight="1" spans="1:4">
      <c r="A40" s="22">
        <v>3.1</v>
      </c>
      <c r="B40" s="24" t="s">
        <v>304</v>
      </c>
      <c r="C40" s="24"/>
      <c r="D40" s="23">
        <v>0</v>
      </c>
    </row>
    <row r="41" ht="16" customHeight="1" spans="1:4">
      <c r="A41" s="22">
        <v>3.2</v>
      </c>
      <c r="B41" s="24" t="s">
        <v>268</v>
      </c>
      <c r="C41" s="24" t="s">
        <v>294</v>
      </c>
      <c r="D41" s="23">
        <v>0.1</v>
      </c>
    </row>
    <row r="42" ht="16" customHeight="1" spans="1:4">
      <c r="A42" s="22">
        <v>3.3</v>
      </c>
      <c r="B42" s="24" t="s">
        <v>305</v>
      </c>
      <c r="C42" s="24"/>
      <c r="D42" s="23" t="s">
        <v>306</v>
      </c>
    </row>
    <row r="43" ht="16" customHeight="1" spans="1:4">
      <c r="A43" s="22" t="s">
        <v>307</v>
      </c>
      <c r="B43" s="24" t="s">
        <v>308</v>
      </c>
      <c r="C43" s="24" t="s">
        <v>309</v>
      </c>
      <c r="D43" s="23"/>
    </row>
    <row r="44" ht="16" customHeight="1" spans="1:4">
      <c r="A44" s="22">
        <v>5</v>
      </c>
      <c r="B44" s="24" t="s">
        <v>323</v>
      </c>
      <c r="C44" s="24" t="s">
        <v>311</v>
      </c>
      <c r="D44" s="23" t="s">
        <v>324</v>
      </c>
    </row>
    <row r="45" ht="16" customHeight="1" spans="1:4">
      <c r="A45" s="22">
        <v>6</v>
      </c>
      <c r="B45" s="24" t="s">
        <v>313</v>
      </c>
      <c r="C45" s="24" t="s">
        <v>314</v>
      </c>
      <c r="D45" s="23">
        <v>0.09</v>
      </c>
    </row>
    <row r="46" ht="16" customHeight="1" spans="1:4">
      <c r="A46" s="22">
        <v>7</v>
      </c>
      <c r="B46" s="24" t="s">
        <v>315</v>
      </c>
      <c r="C46" s="24" t="s">
        <v>316</v>
      </c>
      <c r="D46" s="23"/>
    </row>
    <row r="47" ht="16" customHeight="1" spans="1:4">
      <c r="A47" s="22">
        <v>8</v>
      </c>
      <c r="B47" s="24" t="s">
        <v>317</v>
      </c>
      <c r="C47" s="24"/>
      <c r="D47" s="23"/>
    </row>
    <row r="48" ht="16" customHeight="1" spans="1:4">
      <c r="A48" s="22">
        <v>9</v>
      </c>
      <c r="B48" s="24" t="s">
        <v>318</v>
      </c>
      <c r="C48" s="24"/>
      <c r="D48" s="23" t="s">
        <v>306</v>
      </c>
    </row>
    <row r="49" ht="16" customHeight="1" spans="1:4">
      <c r="A49" s="22">
        <v>10</v>
      </c>
      <c r="B49" s="24" t="s">
        <v>319</v>
      </c>
      <c r="C49" s="24" t="s">
        <v>320</v>
      </c>
      <c r="D49" s="23"/>
    </row>
    <row r="50" s="16" customFormat="1" ht="16" customHeight="1" spans="1:4">
      <c r="A50" s="26" t="s">
        <v>321</v>
      </c>
      <c r="B50" s="26"/>
      <c r="C50" s="26"/>
      <c r="D50" s="27"/>
    </row>
    <row r="51" ht="15" customHeight="1" spans="1:4">
      <c r="A51" s="28"/>
      <c r="B51" s="29"/>
      <c r="C51" s="29"/>
      <c r="D51" s="30"/>
    </row>
    <row r="52" ht="19.5" spans="1:4">
      <c r="A52" s="32" t="s">
        <v>325</v>
      </c>
      <c r="B52" s="32"/>
      <c r="C52" s="32"/>
      <c r="D52" s="33"/>
    </row>
    <row r="53" ht="16" customHeight="1" spans="1:4">
      <c r="A53" s="34" t="s">
        <v>1</v>
      </c>
      <c r="B53" s="34" t="s">
        <v>272</v>
      </c>
      <c r="C53" s="34" t="s">
        <v>326</v>
      </c>
      <c r="D53" s="35" t="s">
        <v>327</v>
      </c>
    </row>
    <row r="54" ht="16" customHeight="1" spans="1:4">
      <c r="A54" s="22" t="s">
        <v>275</v>
      </c>
      <c r="B54" s="24" t="s">
        <v>276</v>
      </c>
      <c r="C54" s="24" t="s">
        <v>277</v>
      </c>
      <c r="D54" s="23"/>
    </row>
    <row r="55" ht="16" customHeight="1" spans="1:4">
      <c r="A55" s="22" t="s">
        <v>278</v>
      </c>
      <c r="B55" s="24" t="s">
        <v>279</v>
      </c>
      <c r="C55" s="24" t="s">
        <v>280</v>
      </c>
      <c r="D55" s="23"/>
    </row>
    <row r="56" ht="16" customHeight="1" spans="1:4">
      <c r="A56" s="22" t="s">
        <v>281</v>
      </c>
      <c r="B56" s="24" t="s">
        <v>282</v>
      </c>
      <c r="C56" s="24" t="s">
        <v>283</v>
      </c>
      <c r="D56" s="23"/>
    </row>
    <row r="57" ht="16" customHeight="1" spans="1:4">
      <c r="A57" s="22" t="s">
        <v>284</v>
      </c>
      <c r="B57" s="24" t="s">
        <v>285</v>
      </c>
      <c r="C57" s="24" t="s">
        <v>286</v>
      </c>
      <c r="D57" s="23"/>
    </row>
    <row r="58" ht="16" customHeight="1" spans="1:4">
      <c r="A58" s="22" t="s">
        <v>287</v>
      </c>
      <c r="B58" s="24" t="s">
        <v>288</v>
      </c>
      <c r="C58" s="24" t="s">
        <v>289</v>
      </c>
      <c r="D58" s="23"/>
    </row>
    <row r="59" ht="16" customHeight="1" spans="1:4">
      <c r="A59" s="22" t="s">
        <v>290</v>
      </c>
      <c r="B59" s="24" t="s">
        <v>291</v>
      </c>
      <c r="C59" s="24" t="s">
        <v>292</v>
      </c>
      <c r="D59" s="23"/>
    </row>
    <row r="60" ht="16" customHeight="1" spans="1:4">
      <c r="A60" s="22">
        <v>1.2</v>
      </c>
      <c r="B60" s="24" t="s">
        <v>293</v>
      </c>
      <c r="C60" s="24" t="s">
        <v>294</v>
      </c>
      <c r="D60" s="23">
        <v>0.15</v>
      </c>
    </row>
    <row r="61" ht="16" customHeight="1" spans="1:4">
      <c r="A61" s="22" t="s">
        <v>295</v>
      </c>
      <c r="B61" s="24" t="s">
        <v>296</v>
      </c>
      <c r="C61" s="24" t="s">
        <v>297</v>
      </c>
      <c r="D61" s="23"/>
    </row>
    <row r="62" ht="49" customHeight="1" spans="1:4">
      <c r="A62" s="22" t="s">
        <v>13</v>
      </c>
      <c r="B62" s="24" t="s">
        <v>298</v>
      </c>
      <c r="C62" s="24" t="s">
        <v>294</v>
      </c>
      <c r="D62" s="23" t="s">
        <v>328</v>
      </c>
    </row>
    <row r="63" ht="16" customHeight="1" spans="1:4">
      <c r="A63" s="22" t="s">
        <v>15</v>
      </c>
      <c r="B63" s="24" t="s">
        <v>299</v>
      </c>
      <c r="C63" s="24"/>
      <c r="D63" s="23" t="s">
        <v>303</v>
      </c>
    </row>
    <row r="64" ht="16" customHeight="1" spans="1:4">
      <c r="A64" s="22" t="s">
        <v>300</v>
      </c>
      <c r="B64" s="24" t="s">
        <v>301</v>
      </c>
      <c r="C64" s="24" t="s">
        <v>302</v>
      </c>
      <c r="D64" s="23"/>
    </row>
    <row r="65" ht="16" customHeight="1" spans="1:4">
      <c r="A65" s="22">
        <v>3.1</v>
      </c>
      <c r="B65" s="24" t="s">
        <v>304</v>
      </c>
      <c r="C65" s="24"/>
      <c r="D65" s="23">
        <v>0</v>
      </c>
    </row>
    <row r="66" ht="16" customHeight="1" spans="1:4">
      <c r="A66" s="22">
        <v>3.2</v>
      </c>
      <c r="B66" s="24" t="s">
        <v>268</v>
      </c>
      <c r="C66" s="24" t="s">
        <v>294</v>
      </c>
      <c r="D66" s="23">
        <v>0.06</v>
      </c>
    </row>
    <row r="67" ht="16" customHeight="1" spans="1:4">
      <c r="A67" s="22">
        <v>3.3</v>
      </c>
      <c r="B67" s="24" t="s">
        <v>305</v>
      </c>
      <c r="C67" s="24"/>
      <c r="D67" s="23" t="s">
        <v>306</v>
      </c>
    </row>
    <row r="68" ht="16" customHeight="1" spans="1:4">
      <c r="A68" s="22" t="s">
        <v>307</v>
      </c>
      <c r="B68" s="24" t="s">
        <v>308</v>
      </c>
      <c r="C68" s="24" t="s">
        <v>309</v>
      </c>
      <c r="D68" s="23"/>
    </row>
    <row r="69" ht="16" customHeight="1" spans="1:4">
      <c r="A69" s="22">
        <v>5</v>
      </c>
      <c r="B69" s="24" t="s">
        <v>323</v>
      </c>
      <c r="C69" s="24" t="s">
        <v>311</v>
      </c>
      <c r="D69" s="23" t="s">
        <v>324</v>
      </c>
    </row>
    <row r="70" ht="16" customHeight="1" spans="1:4">
      <c r="A70" s="22">
        <v>6</v>
      </c>
      <c r="B70" s="24" t="s">
        <v>313</v>
      </c>
      <c r="C70" s="24" t="s">
        <v>314</v>
      </c>
      <c r="D70" s="23">
        <v>0.09</v>
      </c>
    </row>
    <row r="71" ht="16" customHeight="1" spans="1:4">
      <c r="A71" s="22">
        <v>7</v>
      </c>
      <c r="B71" s="24" t="s">
        <v>315</v>
      </c>
      <c r="C71" s="24" t="s">
        <v>316</v>
      </c>
      <c r="D71" s="23"/>
    </row>
    <row r="72" ht="16" customHeight="1" spans="1:4">
      <c r="A72" s="22">
        <v>8</v>
      </c>
      <c r="B72" s="24" t="s">
        <v>317</v>
      </c>
      <c r="C72" s="24"/>
      <c r="D72" s="23"/>
    </row>
    <row r="73" ht="16" customHeight="1" spans="1:4">
      <c r="A73" s="22">
        <v>9</v>
      </c>
      <c r="B73" s="24" t="s">
        <v>318</v>
      </c>
      <c r="C73" s="24"/>
      <c r="D73" s="23" t="s">
        <v>306</v>
      </c>
    </row>
    <row r="74" ht="16" customHeight="1" spans="1:4">
      <c r="A74" s="22">
        <v>10</v>
      </c>
      <c r="B74" s="24" t="s">
        <v>319</v>
      </c>
      <c r="C74" s="24" t="s">
        <v>320</v>
      </c>
      <c r="D74" s="23"/>
    </row>
    <row r="75" ht="16" customHeight="1" spans="1:4">
      <c r="A75" s="36" t="s">
        <v>321</v>
      </c>
      <c r="B75" s="36"/>
      <c r="C75" s="36"/>
      <c r="D75" s="37"/>
    </row>
    <row r="76" ht="16" customHeight="1" spans="1:4">
      <c r="A76" s="38" t="s">
        <v>329</v>
      </c>
      <c r="B76" s="38"/>
      <c r="C76" s="38"/>
      <c r="D76" s="39"/>
    </row>
    <row r="78" ht="19.5" spans="1:4">
      <c r="A78" s="32" t="s">
        <v>330</v>
      </c>
      <c r="B78" s="32"/>
      <c r="C78" s="32"/>
      <c r="D78" s="33"/>
    </row>
    <row r="79" ht="16" customHeight="1" spans="1:4">
      <c r="A79" s="34" t="s">
        <v>1</v>
      </c>
      <c r="B79" s="34" t="s">
        <v>272</v>
      </c>
      <c r="C79" s="34" t="s">
        <v>326</v>
      </c>
      <c r="D79" s="35" t="s">
        <v>327</v>
      </c>
    </row>
    <row r="80" ht="16" customHeight="1" spans="1:4">
      <c r="A80" s="22" t="s">
        <v>275</v>
      </c>
      <c r="B80" s="24" t="s">
        <v>276</v>
      </c>
      <c r="C80" s="24" t="s">
        <v>277</v>
      </c>
      <c r="D80" s="23"/>
    </row>
    <row r="81" ht="16" customHeight="1" spans="1:4">
      <c r="A81" s="22" t="s">
        <v>278</v>
      </c>
      <c r="B81" s="24" t="s">
        <v>279</v>
      </c>
      <c r="C81" s="24" t="s">
        <v>280</v>
      </c>
      <c r="D81" s="23"/>
    </row>
    <row r="82" ht="16" customHeight="1" spans="1:4">
      <c r="A82" s="22" t="s">
        <v>281</v>
      </c>
      <c r="B82" s="24" t="s">
        <v>282</v>
      </c>
      <c r="C82" s="24" t="s">
        <v>283</v>
      </c>
      <c r="D82" s="23"/>
    </row>
    <row r="83" ht="16" customHeight="1" spans="1:4">
      <c r="A83" s="22" t="s">
        <v>284</v>
      </c>
      <c r="B83" s="24" t="s">
        <v>285</v>
      </c>
      <c r="C83" s="24" t="s">
        <v>286</v>
      </c>
      <c r="D83" s="23"/>
    </row>
    <row r="84" ht="16" customHeight="1" spans="1:4">
      <c r="A84" s="22" t="s">
        <v>287</v>
      </c>
      <c r="B84" s="24" t="s">
        <v>288</v>
      </c>
      <c r="C84" s="24" t="s">
        <v>289</v>
      </c>
      <c r="D84" s="23"/>
    </row>
    <row r="85" ht="16" customHeight="1" spans="1:4">
      <c r="A85" s="22" t="s">
        <v>290</v>
      </c>
      <c r="B85" s="24" t="s">
        <v>291</v>
      </c>
      <c r="C85" s="24" t="s">
        <v>292</v>
      </c>
      <c r="D85" s="23"/>
    </row>
    <row r="86" ht="16" customHeight="1" spans="1:4">
      <c r="A86" s="22">
        <v>1.2</v>
      </c>
      <c r="B86" s="24" t="s">
        <v>293</v>
      </c>
      <c r="C86" s="24" t="s">
        <v>294</v>
      </c>
      <c r="D86" s="23">
        <v>0.15</v>
      </c>
    </row>
    <row r="87" ht="16" customHeight="1" spans="1:4">
      <c r="A87" s="22" t="s">
        <v>295</v>
      </c>
      <c r="B87" s="24" t="s">
        <v>296</v>
      </c>
      <c r="C87" s="24" t="s">
        <v>297</v>
      </c>
      <c r="D87" s="23"/>
    </row>
    <row r="88" ht="16" customHeight="1" spans="1:4">
      <c r="A88" s="22" t="s">
        <v>13</v>
      </c>
      <c r="B88" s="24" t="s">
        <v>298</v>
      </c>
      <c r="C88" s="24" t="s">
        <v>294</v>
      </c>
      <c r="D88" s="23">
        <v>0.1</v>
      </c>
    </row>
    <row r="89" ht="16" customHeight="1" spans="1:4">
      <c r="A89" s="22" t="s">
        <v>15</v>
      </c>
      <c r="B89" s="24" t="s">
        <v>299</v>
      </c>
      <c r="C89" s="24"/>
      <c r="D89" s="23" t="s">
        <v>83</v>
      </c>
    </row>
    <row r="90" ht="16" customHeight="1" spans="1:4">
      <c r="A90" s="22" t="s">
        <v>300</v>
      </c>
      <c r="B90" s="24" t="s">
        <v>301</v>
      </c>
      <c r="C90" s="24" t="s">
        <v>302</v>
      </c>
      <c r="D90" s="23"/>
    </row>
    <row r="91" ht="16" customHeight="1" spans="1:4">
      <c r="A91" s="22">
        <v>3.1</v>
      </c>
      <c r="B91" s="24" t="s">
        <v>304</v>
      </c>
      <c r="C91" s="24"/>
      <c r="D91" s="23">
        <v>0</v>
      </c>
    </row>
    <row r="92" ht="16" customHeight="1" spans="1:4">
      <c r="A92" s="22">
        <v>3.2</v>
      </c>
      <c r="B92" s="24" t="s">
        <v>268</v>
      </c>
      <c r="C92" s="24" t="s">
        <v>294</v>
      </c>
      <c r="D92" s="23">
        <v>0.06</v>
      </c>
    </row>
    <row r="93" ht="16" customHeight="1" spans="1:4">
      <c r="A93" s="22">
        <v>3.3</v>
      </c>
      <c r="B93" s="24" t="s">
        <v>305</v>
      </c>
      <c r="C93" s="24"/>
      <c r="D93" s="23" t="s">
        <v>306</v>
      </c>
    </row>
    <row r="94" ht="16" customHeight="1" spans="1:4">
      <c r="A94" s="22" t="s">
        <v>307</v>
      </c>
      <c r="B94" s="24" t="s">
        <v>308</v>
      </c>
      <c r="C94" s="24" t="s">
        <v>309</v>
      </c>
      <c r="D94" s="23"/>
    </row>
    <row r="95" ht="16" customHeight="1" spans="1:4">
      <c r="A95" s="22">
        <v>5</v>
      </c>
      <c r="B95" s="24" t="s">
        <v>323</v>
      </c>
      <c r="C95" s="24" t="s">
        <v>311</v>
      </c>
      <c r="D95" s="23" t="s">
        <v>324</v>
      </c>
    </row>
    <row r="96" ht="16" customHeight="1" spans="1:4">
      <c r="A96" s="22">
        <v>6</v>
      </c>
      <c r="B96" s="24" t="s">
        <v>313</v>
      </c>
      <c r="C96" s="24" t="s">
        <v>314</v>
      </c>
      <c r="D96" s="23">
        <v>0.09</v>
      </c>
    </row>
    <row r="97" ht="16" customHeight="1" spans="1:4">
      <c r="A97" s="22">
        <v>7</v>
      </c>
      <c r="B97" s="24" t="s">
        <v>315</v>
      </c>
      <c r="C97" s="24" t="s">
        <v>316</v>
      </c>
      <c r="D97" s="23"/>
    </row>
    <row r="98" ht="16" customHeight="1" spans="1:4">
      <c r="A98" s="22">
        <v>8</v>
      </c>
      <c r="B98" s="24" t="s">
        <v>317</v>
      </c>
      <c r="C98" s="24"/>
      <c r="D98" s="23"/>
    </row>
    <row r="99" ht="16" customHeight="1" spans="1:4">
      <c r="A99" s="22">
        <v>9</v>
      </c>
      <c r="B99" s="24" t="s">
        <v>318</v>
      </c>
      <c r="C99" s="24"/>
      <c r="D99" s="23" t="s">
        <v>306</v>
      </c>
    </row>
    <row r="100" ht="16" customHeight="1" spans="1:4">
      <c r="A100" s="22">
        <v>10</v>
      </c>
      <c r="B100" s="24" t="s">
        <v>319</v>
      </c>
      <c r="C100" s="24" t="s">
        <v>320</v>
      </c>
      <c r="D100" s="23"/>
    </row>
    <row r="101" ht="16" customHeight="1" spans="1:4">
      <c r="A101" s="36" t="s">
        <v>321</v>
      </c>
      <c r="B101" s="36"/>
      <c r="C101" s="36"/>
      <c r="D101" s="37"/>
    </row>
    <row r="102" ht="16" customHeight="1" spans="1:4">
      <c r="A102" s="38"/>
      <c r="B102" s="38"/>
      <c r="C102" s="38"/>
      <c r="D102" s="39"/>
    </row>
  </sheetData>
  <sheetProtection password="CB1C" sheet="1" objects="1"/>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workbookViewId="0">
      <selection activeCell="C14" sqref="C14"/>
    </sheetView>
  </sheetViews>
  <sheetFormatPr defaultColWidth="9" defaultRowHeight="13.5" outlineLevelCol="3"/>
  <cols>
    <col min="1" max="1" width="5.875" customWidth="1"/>
    <col min="2" max="2" width="13" customWidth="1"/>
    <col min="3" max="3" width="59.375" customWidth="1"/>
  </cols>
  <sheetData>
    <row r="1" ht="20.25" spans="1:4">
      <c r="A1" s="1" t="s">
        <v>331</v>
      </c>
      <c r="B1" s="2"/>
      <c r="C1" s="2"/>
      <c r="D1" s="2"/>
    </row>
    <row r="2" spans="1:4">
      <c r="A2" s="3" t="s">
        <v>1</v>
      </c>
      <c r="B2" s="3" t="s">
        <v>59</v>
      </c>
      <c r="C2" s="3" t="s">
        <v>60</v>
      </c>
      <c r="D2" s="3" t="s">
        <v>64</v>
      </c>
    </row>
    <row r="3" spans="1:4">
      <c r="A3" s="3"/>
      <c r="B3" s="3"/>
      <c r="C3" s="3"/>
      <c r="D3" s="3"/>
    </row>
    <row r="4" spans="1:4">
      <c r="A4" s="4" t="s">
        <v>3</v>
      </c>
      <c r="B4" s="5" t="s">
        <v>332</v>
      </c>
      <c r="C4" s="5"/>
      <c r="D4" s="5"/>
    </row>
    <row r="5" spans="1:4">
      <c r="A5" s="6" t="s">
        <v>333</v>
      </c>
      <c r="B5" s="5" t="s">
        <v>334</v>
      </c>
      <c r="C5" s="5"/>
      <c r="D5" s="5"/>
    </row>
    <row r="6" ht="90" spans="1:4">
      <c r="A6" s="7" t="s">
        <v>275</v>
      </c>
      <c r="B6" s="8" t="s">
        <v>335</v>
      </c>
      <c r="C6" s="8" t="s">
        <v>336</v>
      </c>
      <c r="D6" s="9"/>
    </row>
    <row r="7" ht="33.75" spans="1:4">
      <c r="A7" s="7" t="s">
        <v>295</v>
      </c>
      <c r="B7" s="8" t="s">
        <v>337</v>
      </c>
      <c r="C7" s="8" t="s">
        <v>338</v>
      </c>
      <c r="D7" s="9"/>
    </row>
    <row r="8" spans="1:4">
      <c r="A8" s="6" t="s">
        <v>339</v>
      </c>
      <c r="B8" s="5" t="s">
        <v>340</v>
      </c>
      <c r="C8" s="5"/>
      <c r="D8" s="5"/>
    </row>
    <row r="9" ht="90" spans="1:4">
      <c r="A9" s="7" t="s">
        <v>275</v>
      </c>
      <c r="B9" s="8" t="s">
        <v>341</v>
      </c>
      <c r="C9" s="8" t="s">
        <v>342</v>
      </c>
      <c r="D9" s="5"/>
    </row>
    <row r="10" ht="33.75" spans="1:4">
      <c r="A10" s="7" t="s">
        <v>295</v>
      </c>
      <c r="B10" s="8" t="s">
        <v>343</v>
      </c>
      <c r="C10" s="8" t="s">
        <v>344</v>
      </c>
      <c r="D10" s="9"/>
    </row>
    <row r="11" spans="1:4">
      <c r="A11" s="4" t="s">
        <v>11</v>
      </c>
      <c r="B11" s="5" t="s">
        <v>345</v>
      </c>
      <c r="C11" s="5"/>
      <c r="D11" s="5"/>
    </row>
    <row r="12" spans="1:4">
      <c r="A12" s="6" t="s">
        <v>333</v>
      </c>
      <c r="B12" s="5" t="s">
        <v>346</v>
      </c>
      <c r="C12" s="5"/>
      <c r="D12" s="5"/>
    </row>
    <row r="13" ht="24" spans="1:4">
      <c r="A13" s="10" t="s">
        <v>275</v>
      </c>
      <c r="B13" s="11" t="s">
        <v>347</v>
      </c>
      <c r="C13" s="8" t="s">
        <v>348</v>
      </c>
      <c r="D13" s="12"/>
    </row>
    <row r="14" ht="22.5" spans="1:4">
      <c r="A14" s="10" t="s">
        <v>295</v>
      </c>
      <c r="B14" s="11" t="s">
        <v>349</v>
      </c>
      <c r="C14" s="8" t="s">
        <v>350</v>
      </c>
      <c r="D14" s="12"/>
    </row>
    <row r="15" ht="22.5" spans="1:4">
      <c r="A15" s="10" t="s">
        <v>300</v>
      </c>
      <c r="B15" s="11" t="s">
        <v>351</v>
      </c>
      <c r="C15" s="8" t="s">
        <v>352</v>
      </c>
      <c r="D15" s="12"/>
    </row>
    <row r="16" spans="1:4">
      <c r="A16" s="10" t="s">
        <v>307</v>
      </c>
      <c r="B16" s="11" t="s">
        <v>353</v>
      </c>
      <c r="C16" s="8" t="s">
        <v>354</v>
      </c>
      <c r="D16" s="12"/>
    </row>
    <row r="17" spans="1:4">
      <c r="A17" s="6" t="s">
        <v>339</v>
      </c>
      <c r="B17" s="5" t="s">
        <v>355</v>
      </c>
      <c r="C17" s="5"/>
      <c r="D17" s="5"/>
    </row>
    <row r="18" ht="22.5" spans="1:4">
      <c r="A18" s="10" t="s">
        <v>275</v>
      </c>
      <c r="B18" s="11" t="s">
        <v>355</v>
      </c>
      <c r="C18" s="8" t="s">
        <v>356</v>
      </c>
      <c r="D18" s="12"/>
    </row>
    <row r="19" spans="1:4">
      <c r="A19" s="4" t="s">
        <v>23</v>
      </c>
      <c r="B19" s="5" t="s">
        <v>357</v>
      </c>
      <c r="C19" s="5"/>
      <c r="D19" s="5"/>
    </row>
    <row r="20" spans="1:4">
      <c r="A20" s="6" t="s">
        <v>333</v>
      </c>
      <c r="B20" s="5" t="s">
        <v>358</v>
      </c>
      <c r="C20" s="5"/>
      <c r="D20" s="5"/>
    </row>
    <row r="21" ht="22.5" spans="1:4">
      <c r="A21" s="10">
        <v>1</v>
      </c>
      <c r="B21" s="13" t="s">
        <v>358</v>
      </c>
      <c r="C21" s="13" t="s">
        <v>359</v>
      </c>
      <c r="D21" s="5"/>
    </row>
    <row r="22" spans="1:4">
      <c r="A22" s="6" t="s">
        <v>339</v>
      </c>
      <c r="B22" s="5" t="s">
        <v>360</v>
      </c>
      <c r="C22" s="5"/>
      <c r="D22" s="5"/>
    </row>
    <row r="23" ht="22.5" spans="1:4">
      <c r="A23" s="10">
        <v>1</v>
      </c>
      <c r="B23" s="8" t="s">
        <v>360</v>
      </c>
      <c r="C23" s="8" t="s">
        <v>361</v>
      </c>
      <c r="D23" s="5"/>
    </row>
    <row r="24" spans="1:4">
      <c r="A24" s="4" t="s">
        <v>31</v>
      </c>
      <c r="B24" s="5" t="s">
        <v>362</v>
      </c>
      <c r="C24" s="5"/>
      <c r="D24" s="5"/>
    </row>
    <row r="25" spans="1:4">
      <c r="A25" s="6" t="s">
        <v>333</v>
      </c>
      <c r="B25" s="5" t="s">
        <v>363</v>
      </c>
      <c r="C25" s="5"/>
      <c r="D25" s="5"/>
    </row>
    <row r="26" ht="33.75" spans="1:4">
      <c r="A26" s="10" t="s">
        <v>275</v>
      </c>
      <c r="B26" s="8" t="s">
        <v>363</v>
      </c>
      <c r="C26" s="8" t="s">
        <v>364</v>
      </c>
      <c r="D26" s="5"/>
    </row>
    <row r="27" spans="1:4">
      <c r="A27" s="6" t="s">
        <v>339</v>
      </c>
      <c r="B27" s="5" t="s">
        <v>365</v>
      </c>
      <c r="C27" s="5"/>
      <c r="D27" s="5"/>
    </row>
    <row r="28" ht="22.5" spans="1:4">
      <c r="A28" s="7" t="s">
        <v>275</v>
      </c>
      <c r="B28" s="14" t="s">
        <v>365</v>
      </c>
      <c r="C28" s="8" t="s">
        <v>366</v>
      </c>
      <c r="D28" s="5"/>
    </row>
    <row r="31" ht="20.25" spans="1:4">
      <c r="A31" s="1" t="s">
        <v>367</v>
      </c>
      <c r="B31" s="2"/>
      <c r="C31" s="2"/>
      <c r="D31" s="2"/>
    </row>
    <row r="32" spans="1:4">
      <c r="A32" s="3" t="s">
        <v>1</v>
      </c>
      <c r="B32" s="3" t="s">
        <v>59</v>
      </c>
      <c r="C32" s="3" t="s">
        <v>60</v>
      </c>
      <c r="D32" s="3" t="s">
        <v>64</v>
      </c>
    </row>
    <row r="33" spans="1:4">
      <c r="A33" s="3"/>
      <c r="B33" s="3"/>
      <c r="C33" s="3"/>
      <c r="D33" s="3"/>
    </row>
    <row r="34" spans="1:4">
      <c r="A34" s="4" t="s">
        <v>3</v>
      </c>
      <c r="B34" s="5" t="s">
        <v>332</v>
      </c>
      <c r="C34" s="5"/>
      <c r="D34" s="5"/>
    </row>
    <row r="35" spans="1:4">
      <c r="A35" s="6" t="s">
        <v>333</v>
      </c>
      <c r="B35" s="5" t="s">
        <v>334</v>
      </c>
      <c r="C35" s="5"/>
      <c r="D35" s="5"/>
    </row>
    <row r="36" ht="90" spans="1:4">
      <c r="A36" s="7" t="s">
        <v>275</v>
      </c>
      <c r="B36" s="8" t="s">
        <v>335</v>
      </c>
      <c r="C36" s="8" t="s">
        <v>336</v>
      </c>
      <c r="D36" s="9"/>
    </row>
    <row r="37" ht="33.75" spans="1:4">
      <c r="A37" s="7" t="s">
        <v>295</v>
      </c>
      <c r="B37" s="8" t="s">
        <v>337</v>
      </c>
      <c r="C37" s="8" t="s">
        <v>338</v>
      </c>
      <c r="D37" s="9"/>
    </row>
    <row r="38" spans="1:4">
      <c r="A38" s="6" t="s">
        <v>339</v>
      </c>
      <c r="B38" s="5" t="s">
        <v>340</v>
      </c>
      <c r="C38" s="5"/>
      <c r="D38" s="5"/>
    </row>
    <row r="39" ht="90" spans="1:4">
      <c r="A39" s="7" t="s">
        <v>275</v>
      </c>
      <c r="B39" s="8" t="s">
        <v>341</v>
      </c>
      <c r="C39" s="8" t="s">
        <v>342</v>
      </c>
      <c r="D39" s="5"/>
    </row>
    <row r="40" ht="33.75" spans="1:4">
      <c r="A40" s="7" t="s">
        <v>295</v>
      </c>
      <c r="B40" s="8" t="s">
        <v>343</v>
      </c>
      <c r="C40" s="8" t="s">
        <v>344</v>
      </c>
      <c r="D40" s="9"/>
    </row>
    <row r="41" spans="1:4">
      <c r="A41" s="4" t="s">
        <v>11</v>
      </c>
      <c r="B41" s="5" t="s">
        <v>345</v>
      </c>
      <c r="C41" s="5"/>
      <c r="D41" s="5"/>
    </row>
    <row r="42" spans="1:4">
      <c r="A42" s="6" t="s">
        <v>333</v>
      </c>
      <c r="B42" s="5" t="s">
        <v>368</v>
      </c>
      <c r="C42" s="5"/>
      <c r="D42" s="5"/>
    </row>
    <row r="43" ht="108" spans="1:4">
      <c r="A43" s="10" t="s">
        <v>275</v>
      </c>
      <c r="B43" s="11" t="s">
        <v>369</v>
      </c>
      <c r="C43" s="8" t="s">
        <v>370</v>
      </c>
      <c r="D43" s="12"/>
    </row>
    <row r="44" spans="1:4">
      <c r="A44" s="6" t="s">
        <v>339</v>
      </c>
      <c r="B44" s="5" t="s">
        <v>346</v>
      </c>
      <c r="C44" s="5"/>
      <c r="D44" s="5"/>
    </row>
    <row r="45" ht="24" spans="1:4">
      <c r="A45" s="10" t="s">
        <v>275</v>
      </c>
      <c r="B45" s="11" t="s">
        <v>347</v>
      </c>
      <c r="C45" s="8" t="s">
        <v>348</v>
      </c>
      <c r="D45" s="12"/>
    </row>
    <row r="46" ht="22.5" spans="1:4">
      <c r="A46" s="10" t="s">
        <v>295</v>
      </c>
      <c r="B46" s="11" t="s">
        <v>349</v>
      </c>
      <c r="C46" s="8" t="s">
        <v>350</v>
      </c>
      <c r="D46" s="12"/>
    </row>
    <row r="47" ht="22.5" spans="1:4">
      <c r="A47" s="10" t="s">
        <v>300</v>
      </c>
      <c r="B47" s="11" t="s">
        <v>351</v>
      </c>
      <c r="C47" s="8" t="s">
        <v>352</v>
      </c>
      <c r="D47" s="12"/>
    </row>
    <row r="48" spans="1:4">
      <c r="A48" s="10" t="s">
        <v>307</v>
      </c>
      <c r="B48" s="11" t="s">
        <v>353</v>
      </c>
      <c r="C48" s="8" t="s">
        <v>354</v>
      </c>
      <c r="D48" s="12"/>
    </row>
    <row r="49" spans="1:4">
      <c r="A49" s="6" t="s">
        <v>371</v>
      </c>
      <c r="B49" s="5" t="s">
        <v>355</v>
      </c>
      <c r="C49" s="5"/>
      <c r="D49" s="5"/>
    </row>
    <row r="50" ht="22.5" spans="1:4">
      <c r="A50" s="10" t="s">
        <v>275</v>
      </c>
      <c r="B50" s="11" t="s">
        <v>355</v>
      </c>
      <c r="C50" s="8" t="s">
        <v>356</v>
      </c>
      <c r="D50" s="12"/>
    </row>
    <row r="51" spans="1:4">
      <c r="A51" s="4" t="s">
        <v>23</v>
      </c>
      <c r="B51" s="5" t="s">
        <v>357</v>
      </c>
      <c r="C51" s="5"/>
      <c r="D51" s="5"/>
    </row>
    <row r="52" spans="1:4">
      <c r="A52" s="6" t="s">
        <v>333</v>
      </c>
      <c r="B52" s="5" t="s">
        <v>358</v>
      </c>
      <c r="C52" s="5"/>
      <c r="D52" s="5"/>
    </row>
    <row r="53" ht="22.5" spans="1:4">
      <c r="A53" s="10">
        <v>1</v>
      </c>
      <c r="B53" s="13" t="s">
        <v>358</v>
      </c>
      <c r="C53" s="13" t="s">
        <v>359</v>
      </c>
      <c r="D53" s="5"/>
    </row>
    <row r="54" spans="1:4">
      <c r="A54" s="6" t="s">
        <v>339</v>
      </c>
      <c r="B54" s="5" t="s">
        <v>360</v>
      </c>
      <c r="C54" s="5"/>
      <c r="D54" s="5"/>
    </row>
    <row r="55" ht="22.5" spans="1:4">
      <c r="A55" s="10">
        <v>1</v>
      </c>
      <c r="B55" s="8" t="s">
        <v>360</v>
      </c>
      <c r="C55" s="8" t="s">
        <v>361</v>
      </c>
      <c r="D55" s="5"/>
    </row>
    <row r="56" spans="1:4">
      <c r="A56" s="4" t="s">
        <v>31</v>
      </c>
      <c r="B56" s="5" t="s">
        <v>362</v>
      </c>
      <c r="C56" s="5"/>
      <c r="D56" s="5"/>
    </row>
    <row r="57" spans="1:4">
      <c r="A57" s="6" t="s">
        <v>333</v>
      </c>
      <c r="B57" s="5" t="s">
        <v>363</v>
      </c>
      <c r="C57" s="5"/>
      <c r="D57" s="5"/>
    </row>
    <row r="58" ht="33.75" spans="1:4">
      <c r="A58" s="10" t="s">
        <v>275</v>
      </c>
      <c r="B58" s="8" t="s">
        <v>363</v>
      </c>
      <c r="C58" s="8" t="s">
        <v>364</v>
      </c>
      <c r="D58" s="5"/>
    </row>
    <row r="59" spans="1:4">
      <c r="A59" s="6" t="s">
        <v>339</v>
      </c>
      <c r="B59" s="5" t="s">
        <v>365</v>
      </c>
      <c r="C59" s="5"/>
      <c r="D59" s="5"/>
    </row>
    <row r="60" ht="22.5" spans="1:4">
      <c r="A60" s="7" t="s">
        <v>275</v>
      </c>
      <c r="B60" s="14" t="s">
        <v>365</v>
      </c>
      <c r="C60" s="8" t="s">
        <v>366</v>
      </c>
      <c r="D60" s="5"/>
    </row>
    <row r="61" spans="1:4">
      <c r="A61" s="6" t="s">
        <v>371</v>
      </c>
      <c r="B61" s="5" t="s">
        <v>372</v>
      </c>
      <c r="C61" s="5"/>
      <c r="D61" s="5"/>
    </row>
    <row r="62" ht="36" spans="1:4">
      <c r="A62" s="10" t="s">
        <v>275</v>
      </c>
      <c r="B62" s="13" t="s">
        <v>373</v>
      </c>
      <c r="C62" s="11" t="s">
        <v>374</v>
      </c>
      <c r="D62" s="5"/>
    </row>
    <row r="63" spans="1:4">
      <c r="A63" s="6" t="s">
        <v>375</v>
      </c>
      <c r="B63" s="5" t="s">
        <v>376</v>
      </c>
      <c r="C63" s="5"/>
      <c r="D63" s="5"/>
    </row>
    <row r="64" ht="36" spans="1:4">
      <c r="A64" s="10" t="s">
        <v>275</v>
      </c>
      <c r="B64" s="13" t="s">
        <v>376</v>
      </c>
      <c r="C64" s="11" t="s">
        <v>377</v>
      </c>
      <c r="D64" s="5"/>
    </row>
    <row r="67" ht="20.25" spans="1:4">
      <c r="A67" s="1" t="s">
        <v>378</v>
      </c>
      <c r="B67" s="2"/>
      <c r="C67" s="2"/>
      <c r="D67" s="2"/>
    </row>
    <row r="68" spans="1:4">
      <c r="A68" s="3" t="s">
        <v>1</v>
      </c>
      <c r="B68" s="3" t="s">
        <v>59</v>
      </c>
      <c r="C68" s="3" t="s">
        <v>60</v>
      </c>
      <c r="D68" s="3" t="s">
        <v>64</v>
      </c>
    </row>
    <row r="69" spans="1:4">
      <c r="A69" s="15"/>
      <c r="B69" s="15"/>
      <c r="C69" s="15"/>
      <c r="D69" s="15"/>
    </row>
    <row r="70" spans="1:4">
      <c r="A70" s="4" t="s">
        <v>3</v>
      </c>
      <c r="B70" s="5" t="s">
        <v>332</v>
      </c>
      <c r="C70" s="5"/>
      <c r="D70" s="5"/>
    </row>
    <row r="71" spans="1:4">
      <c r="A71" s="6" t="s">
        <v>333</v>
      </c>
      <c r="B71" s="5" t="s">
        <v>334</v>
      </c>
      <c r="C71" s="5"/>
      <c r="D71" s="5"/>
    </row>
    <row r="72" ht="90" spans="1:4">
      <c r="A72" s="7" t="s">
        <v>275</v>
      </c>
      <c r="B72" s="8" t="s">
        <v>335</v>
      </c>
      <c r="C72" s="8" t="s">
        <v>336</v>
      </c>
      <c r="D72" s="9"/>
    </row>
    <row r="73" ht="33.75" spans="1:4">
      <c r="A73" s="7" t="s">
        <v>295</v>
      </c>
      <c r="B73" s="8" t="s">
        <v>337</v>
      </c>
      <c r="C73" s="8" t="s">
        <v>338</v>
      </c>
      <c r="D73" s="9"/>
    </row>
    <row r="74" spans="1:4">
      <c r="A74" s="6" t="s">
        <v>339</v>
      </c>
      <c r="B74" s="5" t="s">
        <v>340</v>
      </c>
      <c r="C74" s="5"/>
      <c r="D74" s="5"/>
    </row>
    <row r="75" ht="90" spans="1:4">
      <c r="A75" s="7" t="s">
        <v>275</v>
      </c>
      <c r="B75" s="8" t="s">
        <v>341</v>
      </c>
      <c r="C75" s="8" t="s">
        <v>342</v>
      </c>
      <c r="D75" s="5"/>
    </row>
    <row r="76" ht="33.75" spans="1:4">
      <c r="A76" s="7" t="s">
        <v>295</v>
      </c>
      <c r="B76" s="8" t="s">
        <v>343</v>
      </c>
      <c r="C76" s="8" t="s">
        <v>344</v>
      </c>
      <c r="D76" s="9"/>
    </row>
    <row r="77" spans="1:4">
      <c r="A77" s="4" t="s">
        <v>11</v>
      </c>
      <c r="B77" s="5" t="s">
        <v>345</v>
      </c>
      <c r="C77" s="5"/>
      <c r="D77" s="5"/>
    </row>
    <row r="78" spans="1:4">
      <c r="A78" s="6" t="s">
        <v>333</v>
      </c>
      <c r="B78" s="5" t="s">
        <v>368</v>
      </c>
      <c r="C78" s="5"/>
      <c r="D78" s="5"/>
    </row>
    <row r="79" ht="108" spans="1:4">
      <c r="A79" s="10" t="s">
        <v>275</v>
      </c>
      <c r="B79" s="11" t="s">
        <v>369</v>
      </c>
      <c r="C79" s="8" t="s">
        <v>370</v>
      </c>
      <c r="D79" s="12"/>
    </row>
    <row r="80" spans="1:4">
      <c r="A80" s="6" t="s">
        <v>339</v>
      </c>
      <c r="B80" s="5" t="s">
        <v>346</v>
      </c>
      <c r="C80" s="5"/>
      <c r="D80" s="5"/>
    </row>
    <row r="81" ht="24" spans="1:4">
      <c r="A81" s="10" t="s">
        <v>275</v>
      </c>
      <c r="B81" s="11" t="s">
        <v>347</v>
      </c>
      <c r="C81" s="8" t="s">
        <v>348</v>
      </c>
      <c r="D81" s="12"/>
    </row>
    <row r="82" ht="22.5" spans="1:4">
      <c r="A82" s="10" t="s">
        <v>295</v>
      </c>
      <c r="B82" s="11" t="s">
        <v>349</v>
      </c>
      <c r="C82" s="8" t="s">
        <v>350</v>
      </c>
      <c r="D82" s="12"/>
    </row>
    <row r="83" ht="22.5" spans="1:4">
      <c r="A83" s="10" t="s">
        <v>300</v>
      </c>
      <c r="B83" s="11" t="s">
        <v>351</v>
      </c>
      <c r="C83" s="8" t="s">
        <v>352</v>
      </c>
      <c r="D83" s="12"/>
    </row>
    <row r="84" spans="1:4">
      <c r="A84" s="10" t="s">
        <v>307</v>
      </c>
      <c r="B84" s="11" t="s">
        <v>353</v>
      </c>
      <c r="C84" s="8" t="s">
        <v>354</v>
      </c>
      <c r="D84" s="12"/>
    </row>
    <row r="85" spans="1:4">
      <c r="A85" s="6" t="s">
        <v>371</v>
      </c>
      <c r="B85" s="5" t="s">
        <v>355</v>
      </c>
      <c r="C85" s="5"/>
      <c r="D85" s="5"/>
    </row>
    <row r="86" ht="22.5" spans="1:4">
      <c r="A86" s="10" t="s">
        <v>275</v>
      </c>
      <c r="B86" s="11" t="s">
        <v>355</v>
      </c>
      <c r="C86" s="8" t="s">
        <v>356</v>
      </c>
      <c r="D86" s="12"/>
    </row>
    <row r="87" spans="1:4">
      <c r="A87" s="4" t="s">
        <v>23</v>
      </c>
      <c r="B87" s="5" t="s">
        <v>357</v>
      </c>
      <c r="C87" s="5"/>
      <c r="D87" s="5"/>
    </row>
    <row r="88" spans="1:4">
      <c r="A88" s="6" t="s">
        <v>333</v>
      </c>
      <c r="B88" s="5" t="s">
        <v>358</v>
      </c>
      <c r="C88" s="5"/>
      <c r="D88" s="5"/>
    </row>
    <row r="89" ht="22.5" spans="1:4">
      <c r="A89" s="10">
        <v>1</v>
      </c>
      <c r="B89" s="13" t="s">
        <v>358</v>
      </c>
      <c r="C89" s="13" t="s">
        <v>359</v>
      </c>
      <c r="D89" s="5"/>
    </row>
    <row r="90" spans="1:4">
      <c r="A90" s="6" t="s">
        <v>339</v>
      </c>
      <c r="B90" s="5" t="s">
        <v>360</v>
      </c>
      <c r="C90" s="5"/>
      <c r="D90" s="5"/>
    </row>
    <row r="91" ht="22.5" spans="1:4">
      <c r="A91" s="10">
        <v>1</v>
      </c>
      <c r="B91" s="8" t="s">
        <v>360</v>
      </c>
      <c r="C91" s="8" t="s">
        <v>361</v>
      </c>
      <c r="D91" s="5"/>
    </row>
    <row r="92" spans="1:4">
      <c r="A92" s="4" t="s">
        <v>31</v>
      </c>
      <c r="B92" s="5" t="s">
        <v>362</v>
      </c>
      <c r="C92" s="5"/>
      <c r="D92" s="5"/>
    </row>
    <row r="93" spans="1:4">
      <c r="A93" s="6" t="s">
        <v>333</v>
      </c>
      <c r="B93" s="5" t="s">
        <v>363</v>
      </c>
      <c r="C93" s="5"/>
      <c r="D93" s="5"/>
    </row>
    <row r="94" ht="33.75" spans="1:4">
      <c r="A94" s="10" t="s">
        <v>275</v>
      </c>
      <c r="B94" s="8" t="s">
        <v>363</v>
      </c>
      <c r="C94" s="8" t="s">
        <v>364</v>
      </c>
      <c r="D94" s="5"/>
    </row>
    <row r="95" spans="1:4">
      <c r="A95" s="6" t="s">
        <v>339</v>
      </c>
      <c r="B95" s="5" t="s">
        <v>365</v>
      </c>
      <c r="C95" s="5"/>
      <c r="D95" s="5"/>
    </row>
    <row r="96" ht="22.5" spans="1:4">
      <c r="A96" s="7" t="s">
        <v>275</v>
      </c>
      <c r="B96" s="14" t="s">
        <v>365</v>
      </c>
      <c r="C96" s="8" t="s">
        <v>366</v>
      </c>
      <c r="D96" s="5"/>
    </row>
  </sheetData>
  <sheetProtection password="CB1C" sheet="1" objects="1"/>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rrUserId title="区域1" rangeCreator="" othersAccessPermission="edit"/>
  </rangeList>
  <rangeList sheetStid="16" master="" otherUserPermission="visible">
    <arrUserId title="区域2" rangeCreator="" othersAccessPermission="edit"/>
  </rangeList>
  <rangeList sheetStid="14" master="" otherUserPermission="visible"/>
  <rangeList sheetStid="5"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清单</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2026-03-25T07:25:52Z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640368C77DDE49E0A330BA91804F72F9_13</vt:lpwstr>
  </property>
  <property fmtid="{D5CDD505-2E9C-101B-9397-08002B2CF9AE}" pid="4" name="KSOReadingLayout">
    <vt:bool>true</vt:bool>
  </property>
  <property fmtid="{D5CDD505-2E9C-101B-9397-08002B2CF9AE}" pid="5" name="CalculationRule">
    <vt:i4>0</vt:i4>
  </property>
</Properties>
</file>