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7945" windowHeight="12375" firstSheet="1"/>
  </bookViews>
  <sheets>
    <sheet name="工程量表" sheetId="3" r:id="rId1"/>
  </sheets>
  <definedNames>
    <definedName name="_xlnm.Print_Area" localSheetId="0">工程量表!$A$1:$K$35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<sst xmlns="http://schemas.openxmlformats.org/spreadsheetml/2006/main" count="131" uniqueCount="79">
  <si>
    <t>凤凰谷项目高压线迁改工程-敬业路和凤凰站非开挖修复工程专业分包
工程量暂定清单</t>
  </si>
  <si>
    <t>报价单位：</t>
  </si>
  <si>
    <t>联系人：</t>
  </si>
  <si>
    <t>联系电话：</t>
  </si>
  <si>
    <r>
      <rPr>
        <b/>
        <sz val="10.5"/>
        <color theme="1"/>
        <rFont val="宋体"/>
        <charset val="134"/>
      </rPr>
      <t>序号</t>
    </r>
  </si>
  <si>
    <r>
      <rPr>
        <b/>
        <sz val="10.5"/>
        <color theme="1"/>
        <rFont val="宋体"/>
        <charset val="134"/>
      </rPr>
      <t>项目名称</t>
    </r>
  </si>
  <si>
    <r>
      <rPr>
        <b/>
        <sz val="10.5"/>
        <color theme="1"/>
        <rFont val="宋体"/>
        <charset val="134"/>
      </rPr>
      <t>项目特征及施工内容</t>
    </r>
  </si>
  <si>
    <t>计量规则</t>
  </si>
  <si>
    <r>
      <rPr>
        <b/>
        <sz val="10.5"/>
        <color theme="1"/>
        <rFont val="宋体"/>
        <charset val="134"/>
      </rPr>
      <t>单位</t>
    </r>
  </si>
  <si>
    <r>
      <rPr>
        <b/>
        <sz val="10.5"/>
        <color theme="1"/>
        <rFont val="宋体"/>
        <charset val="134"/>
      </rPr>
      <t>暂定数量</t>
    </r>
  </si>
  <si>
    <t>价格</t>
  </si>
  <si>
    <t>备注</t>
  </si>
  <si>
    <r>
      <rPr>
        <b/>
        <sz val="10.5"/>
        <color theme="1"/>
        <rFont val="宋体"/>
        <charset val="134"/>
      </rPr>
      <t>不含税综合单价（元）</t>
    </r>
  </si>
  <si>
    <r>
      <rPr>
        <b/>
        <sz val="10.5"/>
        <color theme="1"/>
        <rFont val="宋体"/>
        <charset val="134"/>
      </rPr>
      <t>税率</t>
    </r>
  </si>
  <si>
    <r>
      <rPr>
        <b/>
        <sz val="10.5"/>
        <color theme="1"/>
        <rFont val="宋体"/>
        <charset val="134"/>
      </rPr>
      <t>含税综合单价（元）</t>
    </r>
  </si>
  <si>
    <t>暂定含税合价（元）</t>
  </si>
  <si>
    <t>一</t>
  </si>
  <si>
    <t>梅界路管道修复</t>
  </si>
  <si>
    <t/>
  </si>
  <si>
    <t>新建Φ1500混凝土沉井</t>
  </si>
  <si>
    <t>1、名称：Φ1500混凝土沉井
2、垫层、基础材质及厚度：C10混凝土
3、材料、规格：参见图集06MS201-3 页17
4、井盖、井圈材质及规格：防沉降球墨铸铁井盖 φ700 D400
5、含土方开挖回填等
6、含模板及相关措施费用；
7、其他:包括按图纸、规范要求完成本项目的其他一切相关工作</t>
  </si>
  <si>
    <t>参照《建设工程工程量清单计价规范》GB50500-2013及附录执行</t>
  </si>
  <si>
    <t>座</t>
  </si>
  <si>
    <t>雨水口</t>
  </si>
  <si>
    <t>1、名称：双篦雨水井；
2、材料规格：参考图集06MS201-8-7
3、含铸铁格栅0.6m*0.7m
3、其他:包括按图纸、规范要求完成本项目的其他一切相关工作。</t>
  </si>
  <si>
    <t>DN800管道内衬钢圈</t>
  </si>
  <si>
    <t>1、类型:DN800管道内衬钢圈
2、厚度: 钢板材料 厚7~8mm
3、其余未尽说明参见附件1施工方案</t>
  </si>
  <si>
    <t>m2</t>
  </si>
  <si>
    <t>塑料管</t>
  </si>
  <si>
    <t>1、DN600
2、双壁波纹管
3、其他：包括按图纸、规范要求完成本项目的其他一切相关工作。</t>
  </si>
  <si>
    <t>m</t>
  </si>
  <si>
    <t>注浆</t>
  </si>
  <si>
    <t>1、管壁之间注浆填充
2、按图纸、规范要求完成相关作业</t>
  </si>
  <si>
    <t>m3</t>
  </si>
  <si>
    <t>挖沟槽土方</t>
  </si>
  <si>
    <t>1、土壤类别：一、二类土
2、挖土深度：3m以内
3、开挖方式：人机配合开挖</t>
  </si>
  <si>
    <t>土方外弃</t>
  </si>
  <si>
    <t>1、土壤类别：一、二类土
2、运距：投标人自行考虑</t>
  </si>
  <si>
    <t>回填方</t>
  </si>
  <si>
    <t>1、密实度要求：按设计及规范要求
2、填方材料品种：土方
3、填方粒径要求：按设计及规范要求
4、填方来源：利用方
5、运距：投标人自行考虑
6、回填部位：沟槽
7、填方运送方式：无</t>
  </si>
  <si>
    <t>暗挖土方</t>
  </si>
  <si>
    <t>1、人工开挖联通处土方；
2、钢套管内土方人工挖出；
3、含人工转运及相关费用</t>
  </si>
  <si>
    <t>二</t>
  </si>
  <si>
    <t>敬业路管道修复</t>
  </si>
  <si>
    <t>D400管道气囊封堵（安拆）</t>
  </si>
  <si>
    <t>1、类型:D400管道气囊封堵
2、其余未尽说明参见敬学路附件1施工方案</t>
  </si>
  <si>
    <t>处</t>
  </si>
  <si>
    <t>D800管道气囊封堵（安拆）</t>
  </si>
  <si>
    <t>1、类型:D800管道气囊封堵
2、其余未尽说明参见敬学路附件1施工方案</t>
  </si>
  <si>
    <t>D400管道砖墙封堵（安拆）</t>
  </si>
  <si>
    <t>1、类型:D400管道砖墙封堵
2、其余未尽说明参见附件1施工方案</t>
  </si>
  <si>
    <t>D800管道砖墙封堵（安拆）</t>
  </si>
  <si>
    <t>1、类型:D800管道砖墙封堵
2、其余未尽说明参见附件1施工方案</t>
  </si>
  <si>
    <t>管壁清洗</t>
  </si>
  <si>
    <t>1、类型:管壁清洗
2、规格：DN400
3、其余未尽说明参见附件1施工方案</t>
  </si>
  <si>
    <t>管道清淤DN400</t>
  </si>
  <si>
    <t>1、类型:管道清淤
2、规格：DN400
3、其余未尽说明参见附件1施工方案</t>
  </si>
  <si>
    <t>化学注浆土体固化</t>
  </si>
  <si>
    <t>1、类型:化学注浆土体固化
2、其余未尽说明参见附件1施工方案</t>
  </si>
  <si>
    <t>紫外光固化法内衬修复</t>
  </si>
  <si>
    <t>1、类型:紫外光固化法内衬修复
2、规格：DN400
3、其余未尽说明参见附件1施工方案</t>
  </si>
  <si>
    <t>CCTV检测</t>
  </si>
  <si>
    <t>1、类型:CCTV检测
2、规格：DN400
3、其余未尽说明参见附件1施工方案</t>
  </si>
  <si>
    <t>三</t>
  </si>
  <si>
    <t>其他</t>
  </si>
  <si>
    <t>抽水台班</t>
  </si>
  <si>
    <t>1、抽排水按8小时计取一个台班，配备25kw发电机配合抽排，
2、封堵后临时排水措施；
3、含发电抽水等完成此项工作一切费用。</t>
  </si>
  <si>
    <t>台班</t>
  </si>
  <si>
    <t>测毒</t>
  </si>
  <si>
    <t>1、井内毒气检查；
2、每天开工前毒气检测；
3、包设备等完成此项工作一切费用。</t>
  </si>
  <si>
    <t>项</t>
  </si>
  <si>
    <t>铺种草皮</t>
  </si>
  <si>
    <t>1、草皮种类:马尼拉草
2、铺种方式:满铺</t>
  </si>
  <si>
    <t>管道塌陷处理</t>
  </si>
  <si>
    <t>1、管内塌陷处理
2、破碎切除塌陷部位、破碎料运至井外指定地点堆放。</t>
  </si>
  <si>
    <t>新旧管间注浆填充</t>
  </si>
  <si>
    <t>1、设置注浆口；
2、管壁间隙注浆；
3、管口处理。</t>
  </si>
  <si>
    <t>预留金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</si>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</sst>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2"/>
      <name val="宋体"/>
      <charset val="134"/>
    </font>
    <font>
      <sz val="11"/>
      <name val="宋体"/>
      <charset val="134"/>
    </font>
    <font>
      <i/>
      <sz val="8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.5"/>
      <color theme="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0.2"/>
      <color indexed="12"/>
      <name val="宋体"/>
      <charset val="134"/>
    </font>
    <font>
      <u/>
      <sz val="10.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3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2" borderId="22" applyNumberFormat="0" applyAlignment="0" applyProtection="0">
      <alignment vertical="center"/>
    </xf>
    <xf numFmtId="0" fontId="24" fillId="2" borderId="21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10" fillId="2" borderId="6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right" vertical="center"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Border="1" applyProtection="1">
      <alignment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9" fontId="10" fillId="0" borderId="5" xfId="3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Protection="1">
      <alignment vertical="center"/>
    </xf>
    <xf numFmtId="9" fontId="10" fillId="0" borderId="5" xfId="3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" fillId="0" borderId="13" xfId="3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6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2" xfId="52"/>
    <cellStyle name="常规 3" xfId="53"/>
    <cellStyle name="常规 4" xfId="54"/>
    <cellStyle name="常规 5" xfId="55"/>
    <cellStyle name="常规 6" xfId="56"/>
    <cellStyle name="常规 7" xfId="57"/>
    <cellStyle name="常规 8" xfId="58"/>
    <cellStyle name="常规 9" xfId="5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view="pageBreakPreview" zoomScale="90" zoomScaleNormal="110" workbookViewId="0">
      <selection activeCell="F8" sqref="F8"/>
    </sheetView>
  </sheetViews>
  <sheetFormatPr defaultColWidth="9" defaultRowHeight="11.25"/>
  <cols>
    <col min="1" max="1" width="5.625" style="5" customWidth="1"/>
    <col min="2" max="2" width="13.625" style="6" customWidth="1"/>
    <col min="3" max="3" width="24.7166666666667" style="5" customWidth="1"/>
    <col min="4" max="4" width="13.4666666666667" style="6" customWidth="1"/>
    <col min="5" max="5" width="7.225" style="7" customWidth="1"/>
    <col min="6" max="6" width="7.35" style="8" customWidth="1"/>
    <col min="7" max="7" width="12.0833333333333" style="9" customWidth="1"/>
    <col min="8" max="8" width="6.375" style="10" customWidth="1"/>
    <col min="9" max="9" width="10.8333333333333" style="6" customWidth="1"/>
    <col min="10" max="10" width="12.7666666666667" style="11" customWidth="1"/>
    <col min="11" max="11" width="9" style="5"/>
    <col min="12" max="12" width="12.625" style="5"/>
    <col min="13" max="13" width="9" style="5"/>
    <col min="14" max="14" width="12.625" style="5"/>
    <col min="15" max="16384" width="9" style="5"/>
  </cols>
  <sheetData>
    <row r="1" ht="48" customHeight="1" spans="1:1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ht="25" customHeight="1" spans="1:1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5" customHeight="1" spans="1:1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ht="25" customHeight="1" spans="1:11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ht="25" customHeight="1" spans="1:11">
      <c r="A5" s="15" t="s">
        <v>4</v>
      </c>
      <c r="B5" s="15" t="s">
        <v>5</v>
      </c>
      <c r="C5" s="15" t="s">
        <v>6</v>
      </c>
      <c r="D5" s="16" t="s">
        <v>7</v>
      </c>
      <c r="E5" s="15" t="s">
        <v>8</v>
      </c>
      <c r="F5" s="15" t="s">
        <v>9</v>
      </c>
      <c r="G5" s="15" t="s">
        <v>10</v>
      </c>
      <c r="H5" s="15"/>
      <c r="I5" s="15"/>
      <c r="J5" s="15"/>
      <c r="K5" s="17" t="s">
        <v>11</v>
      </c>
    </row>
    <row r="6" customFormat="1" ht="25" customHeight="1" spans="1:11">
      <c r="A6" s="18"/>
      <c r="B6" s="18"/>
      <c r="C6" s="18"/>
      <c r="D6" s="19"/>
      <c r="E6" s="18"/>
      <c r="F6" s="18"/>
      <c r="G6" s="18" t="s">
        <v>12</v>
      </c>
      <c r="H6" s="18" t="s">
        <v>13</v>
      </c>
      <c r="I6" s="18" t="s">
        <v>14</v>
      </c>
      <c r="J6" s="18" t="s">
        <v>15</v>
      </c>
      <c r="K6" s="20"/>
    </row>
    <row r="7" s="1" customFormat="1" ht="26" customHeight="1" spans="1:11">
      <c r="A7" s="21" t="s">
        <v>16</v>
      </c>
      <c r="B7" s="22" t="s">
        <v>17</v>
      </c>
      <c r="C7" s="23" t="s">
        <v>18</v>
      </c>
      <c r="D7" s="24" t="s">
        <v>18</v>
      </c>
      <c r="E7" s="25" t="s">
        <v>18</v>
      </c>
      <c r="F7" s="26" t="s">
        <v>18</v>
      </c>
      <c r="G7" s="27"/>
      <c r="H7" s="26"/>
      <c r="I7" s="25"/>
      <c r="J7" s="25"/>
      <c r="K7" s="28"/>
    </row>
    <row r="8" s="2" customFormat="1" ht="132" spans="1:11">
      <c r="A8" s="25">
        <v>1</v>
      </c>
      <c r="B8" s="23" t="s">
        <v>19</v>
      </c>
      <c r="C8" s="23" t="s">
        <v>20</v>
      </c>
      <c r="D8" s="29" t="s">
        <v>21</v>
      </c>
      <c r="E8" s="25" t="s">
        <v>22</v>
      </c>
      <c r="F8" s="25">
        <v>1</v>
      </c>
      <c r="G8" s="30"/>
      <c r="H8" s="31">
        <v>0.09</v>
      </c>
      <c r="I8" s="25">
        <f t="shared" ref="I8:I16" si="0">ROUND(G8*(1+H8),2)</f>
        <v>0</v>
      </c>
      <c r="J8" s="25">
        <f t="shared" ref="J8:J16" si="1">ROUND(I8*F8,2)</f>
        <v>0</v>
      </c>
      <c r="K8" s="32"/>
    </row>
    <row r="9" s="2" customFormat="1" ht="84" spans="1:11">
      <c r="A9" s="25">
        <v>2</v>
      </c>
      <c r="B9" s="23" t="s">
        <v>23</v>
      </c>
      <c r="C9" s="23" t="s">
        <v>24</v>
      </c>
      <c r="D9" s="29" t="s">
        <v>21</v>
      </c>
      <c r="E9" s="25" t="s">
        <v>22</v>
      </c>
      <c r="F9" s="25">
        <v>1</v>
      </c>
      <c r="G9" s="30"/>
      <c r="H9" s="31">
        <v>0.09</v>
      </c>
      <c r="I9" s="25">
        <f t="shared" si="0"/>
        <v>0</v>
      </c>
      <c r="J9" s="25">
        <f t="shared" si="1"/>
        <v>0</v>
      </c>
      <c r="K9" s="32"/>
    </row>
    <row r="10" s="2" customFormat="1" ht="48" spans="1:11">
      <c r="A10" s="25">
        <v>3</v>
      </c>
      <c r="B10" s="23" t="s">
        <v>25</v>
      </c>
      <c r="C10" s="23" t="s">
        <v>26</v>
      </c>
      <c r="D10" s="29" t="s">
        <v>21</v>
      </c>
      <c r="E10" s="25" t="s">
        <v>27</v>
      </c>
      <c r="F10" s="25">
        <v>12.56</v>
      </c>
      <c r="G10" s="30"/>
      <c r="H10" s="31">
        <v>0.09</v>
      </c>
      <c r="I10" s="25">
        <f t="shared" si="0"/>
        <v>0</v>
      </c>
      <c r="J10" s="25">
        <f t="shared" si="1"/>
        <v>0</v>
      </c>
      <c r="K10" s="32"/>
    </row>
    <row r="11" s="2" customFormat="1" ht="60" spans="1:11">
      <c r="A11" s="25">
        <v>4</v>
      </c>
      <c r="B11" s="23" t="s">
        <v>28</v>
      </c>
      <c r="C11" s="23" t="s">
        <v>29</v>
      </c>
      <c r="D11" s="29" t="s">
        <v>21</v>
      </c>
      <c r="E11" s="25" t="s">
        <v>30</v>
      </c>
      <c r="F11" s="25">
        <v>5</v>
      </c>
      <c r="G11" s="30"/>
      <c r="H11" s="31">
        <v>0.09</v>
      </c>
      <c r="I11" s="25">
        <f t="shared" si="0"/>
        <v>0</v>
      </c>
      <c r="J11" s="25">
        <f t="shared" si="1"/>
        <v>0</v>
      </c>
      <c r="K11" s="32"/>
    </row>
    <row r="12" s="2" customFormat="1" ht="45" spans="1:11">
      <c r="A12" s="25">
        <v>5</v>
      </c>
      <c r="B12" s="23" t="s">
        <v>31</v>
      </c>
      <c r="C12" s="23" t="s">
        <v>32</v>
      </c>
      <c r="D12" s="29" t="s">
        <v>21</v>
      </c>
      <c r="E12" s="25" t="s">
        <v>33</v>
      </c>
      <c r="F12" s="25">
        <v>1.099</v>
      </c>
      <c r="G12" s="30"/>
      <c r="H12" s="31">
        <v>0.09</v>
      </c>
      <c r="I12" s="25">
        <f t="shared" si="0"/>
        <v>0</v>
      </c>
      <c r="J12" s="25">
        <f t="shared" si="1"/>
        <v>0</v>
      </c>
      <c r="K12" s="32"/>
    </row>
    <row r="13" s="3" customFormat="1" ht="45" spans="1:11">
      <c r="A13" s="25">
        <v>6</v>
      </c>
      <c r="B13" s="23" t="s">
        <v>34</v>
      </c>
      <c r="C13" s="23" t="s">
        <v>35</v>
      </c>
      <c r="D13" s="29" t="s">
        <v>21</v>
      </c>
      <c r="E13" s="25" t="s">
        <v>33</v>
      </c>
      <c r="F13" s="25">
        <v>25.836</v>
      </c>
      <c r="G13" s="30"/>
      <c r="H13" s="31">
        <v>0.09</v>
      </c>
      <c r="I13" s="25">
        <f t="shared" si="0"/>
        <v>0</v>
      </c>
      <c r="J13" s="25">
        <f t="shared" si="1"/>
        <v>0</v>
      </c>
      <c r="K13" s="33"/>
    </row>
    <row r="14" s="2" customFormat="1" ht="45" spans="1:11">
      <c r="A14" s="25">
        <v>7</v>
      </c>
      <c r="B14" s="23" t="s">
        <v>36</v>
      </c>
      <c r="C14" s="23" t="s">
        <v>37</v>
      </c>
      <c r="D14" s="29" t="s">
        <v>21</v>
      </c>
      <c r="E14" s="25" t="s">
        <v>33</v>
      </c>
      <c r="F14" s="25">
        <v>20.54</v>
      </c>
      <c r="G14" s="30"/>
      <c r="H14" s="31">
        <v>0.09</v>
      </c>
      <c r="I14" s="25">
        <f t="shared" si="0"/>
        <v>0</v>
      </c>
      <c r="J14" s="25">
        <f t="shared" si="1"/>
        <v>0</v>
      </c>
      <c r="K14" s="32"/>
    </row>
    <row r="15" s="2" customFormat="1" ht="108" spans="1:11">
      <c r="A15" s="25">
        <v>8</v>
      </c>
      <c r="B15" s="23" t="s">
        <v>38</v>
      </c>
      <c r="C15" s="23" t="s">
        <v>39</v>
      </c>
      <c r="D15" s="29" t="s">
        <v>21</v>
      </c>
      <c r="E15" s="25" t="s">
        <v>33</v>
      </c>
      <c r="F15" s="25">
        <v>5.296</v>
      </c>
      <c r="G15" s="30"/>
      <c r="H15" s="31">
        <v>0.09</v>
      </c>
      <c r="I15" s="25">
        <f t="shared" si="0"/>
        <v>0</v>
      </c>
      <c r="J15" s="25">
        <f t="shared" si="1"/>
        <v>0</v>
      </c>
      <c r="K15" s="32"/>
    </row>
    <row r="16" s="2" customFormat="1" ht="45" spans="1:11">
      <c r="A16" s="25">
        <v>9</v>
      </c>
      <c r="B16" s="23" t="s">
        <v>40</v>
      </c>
      <c r="C16" s="23" t="s">
        <v>41</v>
      </c>
      <c r="D16" s="29" t="s">
        <v>21</v>
      </c>
      <c r="E16" s="25" t="s">
        <v>33</v>
      </c>
      <c r="F16" s="25">
        <v>2.512</v>
      </c>
      <c r="G16" s="30"/>
      <c r="H16" s="31">
        <v>0.09</v>
      </c>
      <c r="I16" s="25">
        <f t="shared" si="0"/>
        <v>0</v>
      </c>
      <c r="J16" s="25">
        <f t="shared" si="1"/>
        <v>0</v>
      </c>
      <c r="K16" s="32"/>
    </row>
    <row r="17" s="2" customFormat="1" ht="13.5" spans="1:11">
      <c r="A17" s="21" t="s">
        <v>42</v>
      </c>
      <c r="B17" s="22" t="s">
        <v>43</v>
      </c>
      <c r="C17" s="23" t="s">
        <v>18</v>
      </c>
      <c r="D17" s="29"/>
      <c r="E17" s="25" t="s">
        <v>18</v>
      </c>
      <c r="F17" s="25" t="s">
        <v>18</v>
      </c>
      <c r="G17" s="30"/>
      <c r="H17" s="34"/>
      <c r="I17" s="25"/>
      <c r="J17" s="25"/>
      <c r="K17" s="32"/>
    </row>
    <row r="18" s="2" customFormat="1" ht="60" customHeight="1" spans="1:11">
      <c r="A18" s="25">
        <v>1</v>
      </c>
      <c r="B18" s="23" t="s">
        <v>44</v>
      </c>
      <c r="C18" s="23" t="s">
        <v>45</v>
      </c>
      <c r="D18" s="29" t="s">
        <v>21</v>
      </c>
      <c r="E18" s="25" t="s">
        <v>46</v>
      </c>
      <c r="F18" s="25">
        <v>1</v>
      </c>
      <c r="G18" s="30"/>
      <c r="H18" s="31">
        <v>0.09</v>
      </c>
      <c r="I18" s="25">
        <f t="shared" ref="I18:I27" si="2">ROUND(G18*(1+H18),2)</f>
        <v>0</v>
      </c>
      <c r="J18" s="25">
        <f t="shared" ref="J18:J27" si="3">ROUND(I18*F18,2)</f>
        <v>0</v>
      </c>
      <c r="K18" s="32"/>
    </row>
    <row r="19" s="2" customFormat="1" ht="45" spans="1:11">
      <c r="A19" s="25">
        <v>2</v>
      </c>
      <c r="B19" s="23" t="s">
        <v>47</v>
      </c>
      <c r="C19" s="23" t="s">
        <v>48</v>
      </c>
      <c r="D19" s="29" t="s">
        <v>21</v>
      </c>
      <c r="E19" s="25" t="s">
        <v>46</v>
      </c>
      <c r="F19" s="25">
        <v>1</v>
      </c>
      <c r="G19" s="30"/>
      <c r="H19" s="31">
        <v>0.09</v>
      </c>
      <c r="I19" s="25">
        <f t="shared" si="2"/>
        <v>0</v>
      </c>
      <c r="J19" s="25">
        <f t="shared" si="3"/>
        <v>0</v>
      </c>
      <c r="K19" s="32"/>
    </row>
    <row r="20" s="2" customFormat="1" ht="45" spans="1:11">
      <c r="A20" s="25">
        <v>3</v>
      </c>
      <c r="B20" s="23" t="s">
        <v>49</v>
      </c>
      <c r="C20" s="23" t="s">
        <v>50</v>
      </c>
      <c r="D20" s="29" t="s">
        <v>21</v>
      </c>
      <c r="E20" s="25" t="s">
        <v>46</v>
      </c>
      <c r="F20" s="25">
        <v>1</v>
      </c>
      <c r="G20" s="30"/>
      <c r="H20" s="31">
        <v>0.09</v>
      </c>
      <c r="I20" s="25">
        <f t="shared" si="2"/>
        <v>0</v>
      </c>
      <c r="J20" s="25">
        <f t="shared" si="3"/>
        <v>0</v>
      </c>
      <c r="K20" s="32"/>
    </row>
    <row r="21" s="2" customFormat="1" ht="45" spans="1:11">
      <c r="A21" s="25">
        <v>4</v>
      </c>
      <c r="B21" s="23" t="s">
        <v>51</v>
      </c>
      <c r="C21" s="23" t="s">
        <v>52</v>
      </c>
      <c r="D21" s="29" t="s">
        <v>21</v>
      </c>
      <c r="E21" s="25" t="s">
        <v>46</v>
      </c>
      <c r="F21" s="25">
        <v>2</v>
      </c>
      <c r="G21" s="30"/>
      <c r="H21" s="31">
        <v>0.09</v>
      </c>
      <c r="I21" s="25">
        <f t="shared" si="2"/>
        <v>0</v>
      </c>
      <c r="J21" s="25">
        <f t="shared" si="3"/>
        <v>0</v>
      </c>
      <c r="K21" s="32"/>
    </row>
    <row r="22" s="2" customFormat="1" ht="48" spans="1:11">
      <c r="A22" s="25">
        <v>5</v>
      </c>
      <c r="B22" s="23" t="s">
        <v>53</v>
      </c>
      <c r="C22" s="23" t="s">
        <v>54</v>
      </c>
      <c r="D22" s="29" t="s">
        <v>21</v>
      </c>
      <c r="E22" s="25" t="s">
        <v>30</v>
      </c>
      <c r="F22" s="25">
        <v>40</v>
      </c>
      <c r="G22" s="30"/>
      <c r="H22" s="31">
        <v>0.09</v>
      </c>
      <c r="I22" s="25">
        <f t="shared" si="2"/>
        <v>0</v>
      </c>
      <c r="J22" s="25">
        <f t="shared" si="3"/>
        <v>0</v>
      </c>
      <c r="K22" s="32"/>
    </row>
    <row r="23" s="2" customFormat="1" ht="48" spans="1:11">
      <c r="A23" s="25">
        <v>6</v>
      </c>
      <c r="B23" s="23" t="s">
        <v>55</v>
      </c>
      <c r="C23" s="23" t="s">
        <v>56</v>
      </c>
      <c r="D23" s="29" t="s">
        <v>21</v>
      </c>
      <c r="E23" s="25" t="s">
        <v>30</v>
      </c>
      <c r="F23" s="25">
        <v>40</v>
      </c>
      <c r="G23" s="30"/>
      <c r="H23" s="31">
        <v>0.09</v>
      </c>
      <c r="I23" s="25">
        <f t="shared" si="2"/>
        <v>0</v>
      </c>
      <c r="J23" s="25">
        <f t="shared" si="3"/>
        <v>0</v>
      </c>
      <c r="K23" s="32"/>
    </row>
    <row r="24" s="2" customFormat="1" ht="48" spans="1:11">
      <c r="A24" s="25">
        <v>7</v>
      </c>
      <c r="B24" s="23" t="s">
        <v>25</v>
      </c>
      <c r="C24" s="23" t="s">
        <v>26</v>
      </c>
      <c r="D24" s="29" t="s">
        <v>21</v>
      </c>
      <c r="E24" s="25" t="s">
        <v>27</v>
      </c>
      <c r="F24" s="25">
        <v>35.168</v>
      </c>
      <c r="G24" s="30"/>
      <c r="H24" s="31">
        <v>0.09</v>
      </c>
      <c r="I24" s="25">
        <f t="shared" si="2"/>
        <v>0</v>
      </c>
      <c r="J24" s="25">
        <f t="shared" si="3"/>
        <v>0</v>
      </c>
      <c r="K24" s="32"/>
    </row>
    <row r="25" s="2" customFormat="1" ht="45" spans="1:11">
      <c r="A25" s="25">
        <v>8</v>
      </c>
      <c r="B25" s="23" t="s">
        <v>57</v>
      </c>
      <c r="C25" s="23" t="s">
        <v>58</v>
      </c>
      <c r="D25" s="35" t="s">
        <v>21</v>
      </c>
      <c r="E25" s="25" t="s">
        <v>33</v>
      </c>
      <c r="F25" s="25">
        <v>46.15</v>
      </c>
      <c r="G25" s="30"/>
      <c r="H25" s="31">
        <v>0.09</v>
      </c>
      <c r="I25" s="25">
        <f t="shared" si="2"/>
        <v>0</v>
      </c>
      <c r="J25" s="25">
        <f t="shared" si="3"/>
        <v>0</v>
      </c>
      <c r="K25" s="32"/>
    </row>
    <row r="26" s="2" customFormat="1" ht="48" spans="1:11">
      <c r="A26" s="25">
        <v>9</v>
      </c>
      <c r="B26" s="23" t="s">
        <v>59</v>
      </c>
      <c r="C26" s="23" t="s">
        <v>60</v>
      </c>
      <c r="D26" s="35" t="s">
        <v>21</v>
      </c>
      <c r="E26" s="25" t="s">
        <v>30</v>
      </c>
      <c r="F26" s="25">
        <v>40</v>
      </c>
      <c r="G26" s="36"/>
      <c r="H26" s="31">
        <v>0.09</v>
      </c>
      <c r="I26" s="25">
        <f t="shared" si="2"/>
        <v>0</v>
      </c>
      <c r="J26" s="25">
        <f t="shared" si="3"/>
        <v>0</v>
      </c>
      <c r="K26" s="37"/>
    </row>
    <row r="27" s="2" customFormat="1" ht="48" spans="1:11">
      <c r="A27" s="25">
        <v>10</v>
      </c>
      <c r="B27" s="23" t="s">
        <v>61</v>
      </c>
      <c r="C27" s="23" t="s">
        <v>62</v>
      </c>
      <c r="D27" s="35" t="s">
        <v>21</v>
      </c>
      <c r="E27" s="25" t="s">
        <v>30</v>
      </c>
      <c r="F27" s="25">
        <v>40</v>
      </c>
      <c r="G27" s="36"/>
      <c r="H27" s="31">
        <v>0.09</v>
      </c>
      <c r="I27" s="25">
        <f t="shared" si="2"/>
        <v>0</v>
      </c>
      <c r="J27" s="25">
        <f t="shared" si="3"/>
        <v>0</v>
      </c>
      <c r="K27" s="37"/>
    </row>
    <row r="28" s="2" customFormat="1" ht="13.5" spans="1:11">
      <c r="A28" s="21" t="s">
        <v>63</v>
      </c>
      <c r="B28" s="22" t="s">
        <v>64</v>
      </c>
      <c r="C28" s="23" t="s">
        <v>18</v>
      </c>
      <c r="D28" s="38"/>
      <c r="E28" s="25" t="s">
        <v>18</v>
      </c>
      <c r="F28" s="25" t="s">
        <v>18</v>
      </c>
      <c r="G28" s="36"/>
      <c r="H28" s="34"/>
      <c r="I28" s="25"/>
      <c r="J28" s="25"/>
      <c r="K28" s="37"/>
    </row>
    <row r="29" s="2" customFormat="1" ht="60" spans="1:11">
      <c r="A29" s="25">
        <v>1</v>
      </c>
      <c r="B29" s="23" t="s">
        <v>65</v>
      </c>
      <c r="C29" s="23" t="s">
        <v>66</v>
      </c>
      <c r="D29" s="35" t="s">
        <v>21</v>
      </c>
      <c r="E29" s="25" t="s">
        <v>67</v>
      </c>
      <c r="F29" s="25">
        <v>20</v>
      </c>
      <c r="G29" s="36"/>
      <c r="H29" s="31">
        <v>0.09</v>
      </c>
      <c r="I29" s="25">
        <f t="shared" ref="I29:I33" si="4">ROUND(G29*(1+H29),2)</f>
        <v>0</v>
      </c>
      <c r="J29" s="25">
        <f t="shared" ref="J29:J33" si="5">ROUND(I29*F29,2)</f>
        <v>0</v>
      </c>
      <c r="K29" s="37"/>
    </row>
    <row r="30" s="2" customFormat="1" ht="48" spans="1:11">
      <c r="A30" s="25">
        <v>2</v>
      </c>
      <c r="B30" s="23" t="s">
        <v>68</v>
      </c>
      <c r="C30" s="23" t="s">
        <v>69</v>
      </c>
      <c r="D30" s="35" t="s">
        <v>21</v>
      </c>
      <c r="E30" s="25" t="s">
        <v>70</v>
      </c>
      <c r="F30" s="25">
        <v>1</v>
      </c>
      <c r="G30" s="36"/>
      <c r="H30" s="31">
        <v>0.09</v>
      </c>
      <c r="I30" s="25">
        <f t="shared" si="4"/>
        <v>0</v>
      </c>
      <c r="J30" s="25">
        <f t="shared" si="5"/>
        <v>0</v>
      </c>
      <c r="K30" s="37"/>
    </row>
    <row r="31" s="2" customFormat="1" ht="45" spans="1:11">
      <c r="A31" s="25">
        <v>3</v>
      </c>
      <c r="B31" s="23" t="s">
        <v>71</v>
      </c>
      <c r="C31" s="23" t="s">
        <v>72</v>
      </c>
      <c r="D31" s="35" t="s">
        <v>21</v>
      </c>
      <c r="E31" s="25" t="s">
        <v>27</v>
      </c>
      <c r="F31" s="25">
        <v>36</v>
      </c>
      <c r="G31" s="36"/>
      <c r="H31" s="31">
        <v>0.09</v>
      </c>
      <c r="I31" s="25">
        <f t="shared" si="4"/>
        <v>0</v>
      </c>
      <c r="J31" s="25">
        <f t="shared" si="5"/>
        <v>0</v>
      </c>
      <c r="K31" s="37"/>
    </row>
    <row r="32" s="2" customFormat="1" ht="45" spans="1:11">
      <c r="A32" s="25">
        <v>4</v>
      </c>
      <c r="B32" s="23" t="s">
        <v>73</v>
      </c>
      <c r="C32" s="23" t="s">
        <v>74</v>
      </c>
      <c r="D32" s="35" t="s">
        <v>21</v>
      </c>
      <c r="E32" s="25" t="s">
        <v>33</v>
      </c>
      <c r="F32" s="25">
        <v>3.58</v>
      </c>
      <c r="G32" s="36"/>
      <c r="H32" s="31">
        <v>0.09</v>
      </c>
      <c r="I32" s="25">
        <f t="shared" si="4"/>
        <v>0</v>
      </c>
      <c r="J32" s="25">
        <f t="shared" si="5"/>
        <v>0</v>
      </c>
      <c r="K32" s="37"/>
    </row>
    <row r="33" s="2" customFormat="1" ht="45" spans="1:11">
      <c r="A33" s="25">
        <v>5</v>
      </c>
      <c r="B33" s="23" t="s">
        <v>75</v>
      </c>
      <c r="C33" s="23" t="s">
        <v>76</v>
      </c>
      <c r="D33" s="35" t="s">
        <v>21</v>
      </c>
      <c r="E33" s="25" t="s">
        <v>33</v>
      </c>
      <c r="F33" s="25">
        <v>5.28</v>
      </c>
      <c r="G33" s="36"/>
      <c r="H33" s="31">
        <v>0.09</v>
      </c>
      <c r="I33" s="25">
        <f t="shared" si="4"/>
        <v>0</v>
      </c>
      <c r="J33" s="25">
        <f t="shared" si="5"/>
        <v>0</v>
      </c>
      <c r="K33" s="37"/>
    </row>
    <row r="34" s="2" customFormat="1" ht="31" customHeight="1" spans="1:11">
      <c r="A34" s="25">
        <v>6</v>
      </c>
      <c r="B34" s="39" t="s">
        <v>77</v>
      </c>
      <c r="C34" s="39"/>
      <c r="D34" s="40"/>
      <c r="E34" s="39" t="s">
        <v>70</v>
      </c>
      <c r="F34" s="41"/>
      <c r="G34" s="36"/>
      <c r="H34" s="42"/>
      <c r="I34" s="43"/>
      <c r="J34" s="44">
        <v>20641</v>
      </c>
      <c r="K34" s="37"/>
    </row>
    <row r="35" s="2" customFormat="1" ht="20" customHeight="1" spans="1:11">
      <c r="A35" s="25">
        <v>7</v>
      </c>
      <c r="B35" s="45" t="s">
        <v>78</v>
      </c>
      <c r="C35" s="46"/>
      <c r="D35" s="46"/>
      <c r="E35" s="46"/>
      <c r="F35" s="47"/>
      <c r="G35" s="48"/>
      <c r="H35" s="49"/>
      <c r="I35" s="49"/>
      <c r="J35" s="49">
        <f>SUM(J7:J34)</f>
        <v>20641</v>
      </c>
      <c r="K35" s="50"/>
    </row>
    <row r="36" s="2" customFormat="1" ht="13.5" spans="1:11">
      <c r="A36" s="51"/>
      <c r="B36" s="52"/>
      <c r="C36" s="51"/>
      <c r="D36" s="52"/>
      <c r="E36" s="53"/>
      <c r="F36" s="53"/>
      <c r="G36" s="54"/>
      <c r="H36" s="55"/>
      <c r="I36" s="52"/>
      <c r="J36" s="56"/>
    </row>
    <row r="39" spans="1:11">
      <c r="A39" s="57"/>
    </row>
    <row r="40" spans="1:11">
      <c r="A40" s="57"/>
    </row>
    <row r="41" spans="1:11">
      <c r="A41" s="57"/>
    </row>
    <row r="42" spans="1:11">
      <c r="A42" s="57"/>
    </row>
    <row r="43" s="4" customFormat="1" spans="1:11">
      <c r="A43" s="58"/>
      <c r="B43" s="6"/>
      <c r="C43" s="5"/>
      <c r="D43" s="6"/>
      <c r="E43" s="7"/>
      <c r="F43" s="8"/>
      <c r="G43" s="9"/>
      <c r="H43" s="10"/>
      <c r="I43" s="6"/>
      <c r="J43" s="11"/>
    </row>
  </sheetData>
  <sheetProtection sheet="1" objects="1"/>
  <protectedRanges>
    <protectedRange sqref="A2 A3 A4 G7:G34" name="区域1"/>
  </protectedRanges>
  <mergeCells count="15">
    <mergeCell ref="A1:K1"/>
    <mergeCell ref="A2:K2"/>
    <mergeCell ref="A3:K3"/>
    <mergeCell ref="A4:K4"/>
    <mergeCell ref="G5:J5"/>
    <mergeCell ref="B34:C34"/>
    <mergeCell ref="B35:F35"/>
    <mergeCell ref="A36:I36"/>
    <mergeCell ref="A5:A6"/>
    <mergeCell ref="B5:B6"/>
    <mergeCell ref="C5:C6"/>
    <mergeCell ref="D5:D6"/>
    <mergeCell ref="E5:E6"/>
    <mergeCell ref="F5:F6"/>
    <mergeCell ref="K5:K6"/>
  </mergeCells>
  <printOptions horizontalCentered="1"/>
  <pageMargins left="0.236220472440945" right="0.236220472440945" top="0.236220472440945" bottom="0.236220472440945" header="0.31496062992126" footer="0.31496062992126"/>
  <pageSetup paperSize="8" scale="48" orientation="landscape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'</cp:lastModifiedBy>
  <cp:revision>1</cp:revision>
  <dcterms:created xsi:type="dcterms:W3CDTF">2011-04-05T16:54:48Z</dcterms:created>
  <cp:lastPrinted>2023-10-11T02:55:30Z</cp:lastPrinted>
  <dcterms:modified xsi:type="dcterms:W3CDTF">2026-05-26T09:22:47Z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D62B05710DF34AA28AEFFC9DFB403787_13</vt:lpwstr>
  </property>
  <property fmtid="{D5CDD505-2E9C-101B-9397-08002B2CF9AE}" pid="4" name="CalculationRule">
    <vt:i4>0</vt:i4>
  </property>
</Properties>
</file>