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90" windowHeight="12195"/>
  </bookViews>
  <sheets>
    <sheet name="门窗及墙面地面维修" sheetId="3" r:id="rId1"/>
  </sheets>
  <calcPr calcId="144525"/>
</workbook>
</file>

<file path=xl/sharedStrings.xml><?xml version="1.0" encoding="utf-8"?>
<sst xmlns="http://schemas.openxmlformats.org/spreadsheetml/2006/main" count="847" uniqueCount="420">
  <si>
    <t>门窗及墙面地面维修项目清单</t>
  </si>
  <si>
    <t>序号</t>
  </si>
  <si>
    <t>项目名称</t>
  </si>
  <si>
    <t>项目特征描述</t>
  </si>
  <si>
    <r>
      <rPr>
        <sz val="10"/>
        <rFont val="MingLiU"/>
        <charset val="134"/>
      </rPr>
      <t>单位</t>
    </r>
  </si>
  <si>
    <r>
      <rPr>
        <sz val="10"/>
        <rFont val="MingLiU"/>
        <charset val="134"/>
      </rPr>
      <t>数量</t>
    </r>
  </si>
  <si>
    <t>不含税单价（元）</t>
  </si>
  <si>
    <t>不含税合价（元）</t>
  </si>
  <si>
    <r>
      <rPr>
        <sz val="10"/>
        <rFont val="MingLiU"/>
        <charset val="134"/>
      </rPr>
      <t>备注</t>
    </r>
  </si>
  <si>
    <t>一</t>
  </si>
  <si>
    <t>成品保护</t>
  </si>
  <si>
    <t>入户门、户内门门扇保护</t>
  </si>
  <si>
    <t>进户门及户内门采用成品门套进行保护</t>
  </si>
  <si>
    <t>樘</t>
  </si>
  <si>
    <t/>
  </si>
  <si>
    <t>楼地面成品保护</t>
  </si>
  <si>
    <t>1、含主材费
2、清扫表面、铺设、成品保护、材料清理归
堆，清洁表面</t>
  </si>
  <si>
    <t>m2</t>
  </si>
  <si>
    <t>墙柱面成品保护</t>
  </si>
  <si>
    <t>道路保护(夹板/模板)</t>
  </si>
  <si>
    <t>1、18mm厚防水胶合板
2、主材损耗率1.5%
3、因挖机开挖而需用夹板/模板保护路面</t>
  </si>
  <si>
    <t>土工布保护</t>
  </si>
  <si>
    <t>1、100g土工布
2、主材损耗率1.5%
3、铺设、成品保护、材料清理归堆</t>
  </si>
  <si>
    <t>铝合金门窗保护</t>
  </si>
  <si>
    <t>1、3mm厚珍珠棉
2、主材损耗率1.5%
3、按照洞口面积计算</t>
  </si>
  <si>
    <t>空调外机保护</t>
  </si>
  <si>
    <t>1、方钢，尺寸综合考虑；
2、包括钢架的制作 、安装、油漆等</t>
  </si>
  <si>
    <t>台</t>
  </si>
  <si>
    <t>空调盘管机进出风口保护</t>
  </si>
  <si>
    <t>空调盘管机进出风口采用薄膜保护 ，周边美纹纸粘贴</t>
  </si>
  <si>
    <t>墙柱面阳角、门框、窗框
、门槛保护</t>
  </si>
  <si>
    <t>1、9mm厚胶合板
2、主材损耗率1.5%
3、清扫表面、铺设、成品保护、材料清理归
堆，清洁表面</t>
  </si>
  <si>
    <t>m</t>
  </si>
  <si>
    <t>电梯内装饰保护</t>
  </si>
  <si>
    <t>清扫表面、木板铺设保护、完工后的拆除清
理，材料清理归堆外运 ，清洁表面。</t>
  </si>
  <si>
    <t>精保洁</t>
  </si>
  <si>
    <t>因精装单位精保洁不到位 ，需第三方单位进
行精保洁施工 ，由甲方工程师通知第三方单位进场。按户内实际保洁面积计算 。正常施
工后的完清保洁不含在内。</t>
  </si>
  <si>
    <t>地面清理、保洁</t>
  </si>
  <si>
    <t>仅指应甲方单独委托的现场清理及保洁工
作；第三方本身维修改造工程后的保洁工作
已含在对应列项的综合单价中 ，不再计取本
子项。</t>
  </si>
  <si>
    <t>墙面清理、保洁（室内作业）</t>
  </si>
  <si>
    <t>按需清理的墙面面积计算 ，水平向按实际需
清理的范围计入 、垂直向按层高计入 。包含
材料、机具、人工、措施等全部费用 。仅指
应甲方单独委托的现场清理及保洁工作 ；毛
坯房第三方本身维修改造工程后的初保洁工
作已含在对应列项的综合单价中 ，不再计取
本子项。</t>
  </si>
  <si>
    <t>二</t>
  </si>
  <si>
    <t>措施</t>
  </si>
  <si>
    <t>现场维护（警戒绳）</t>
  </si>
  <si>
    <t>室外维修拉设警戒绳 ，可重复利用</t>
  </si>
  <si>
    <t>铁马围挡</t>
  </si>
  <si>
    <t>材料运输、搭、拆的租赁费 。已综合考虑使用台班和时间</t>
  </si>
  <si>
    <t>现场维护（彩条布）</t>
  </si>
  <si>
    <t>室外维修拉设彩条布 ，可重复利用</t>
  </si>
  <si>
    <t>现场维护（档板）</t>
  </si>
  <si>
    <t>室外维修拉设挡板及支架 ，可重复利用</t>
  </si>
  <si>
    <t>搭设防护栏</t>
  </si>
  <si>
    <t>投影长度，人工费，含彩条布、密度网等</t>
  </si>
  <si>
    <t>搭拆钢管脚手架</t>
  </si>
  <si>
    <t>材料运输、搭、拆脚手架、安全网、钢管、
扣件等的租赁费 。已综合考虑脚手架使用台
班和时间，不因使用时间而调整价格</t>
  </si>
  <si>
    <t>搭拆毛竹脚手架</t>
  </si>
  <si>
    <t>材料运输、搭、拆毛竹脚手架及脚手架的租
赁费。顶棚不计算面积 ，按墙面计算（不扣
除门窗洞口） 。已综合考虑脚手架使用台班
和时间</t>
  </si>
  <si>
    <t>满堂脚手架</t>
  </si>
  <si>
    <t>材料运输、搭、拆脚手架、安全网、钢管、
扣件等的租赁费 。已综合考虑脚手架使用台
班和时间，不因使用时间而调整价格 。按搭
设体积计算，超高费用不另计</t>
  </si>
  <si>
    <t>m3</t>
  </si>
  <si>
    <t>室内内部施工脚手架</t>
  </si>
  <si>
    <t>材料运输、搭、拆脚手架及脚手架的租赁费
。顶棚不计算面积 ，按墙面计算（不扣除门
窗洞口） 。已综合考虑脚手架使用台班和时
间</t>
  </si>
  <si>
    <t>活动脚手架（墙柱面）</t>
  </si>
  <si>
    <t>活动脚手架（天棚）</t>
  </si>
  <si>
    <t>材料运输、搭、拆脚手架及脚手架的租赁费</t>
  </si>
  <si>
    <t>吊篮</t>
  </si>
  <si>
    <t>1、连续租赁期不足30天的，按照30个台班计
算，连续租赁期超过30天的，超出天数的费
用按照台班价*超出天数计算 。吊篮须尽量集
中租赁，并在租赁前与业主确认租赁时间 。
2、包括租赁、人工、搭、拆及使用安全吊篮
、吊篮检测费</t>
  </si>
  <si>
    <t>台班</t>
  </si>
  <si>
    <t>吊绳（吊板）</t>
  </si>
  <si>
    <t>包括租赁、人工、搭、拆及使用安全吊绳。</t>
  </si>
  <si>
    <t>搭拆钢管架围挡</t>
  </si>
  <si>
    <t>搭设人工费、搭、拆钢管围挡、木方、竹胶
板的材料费，钢管架料及配件的租赁费 、运
输费及上下车费等</t>
  </si>
  <si>
    <t>钢管架围挡搭设（只计人工费）</t>
  </si>
  <si>
    <t>由于损坏等原因 ，重新搭设的人工费 ，不含
任何材料费用</t>
  </si>
  <si>
    <t>广告围板搭设</t>
  </si>
  <si>
    <t>1、面层：9mm厚胶合板；
2、骨架：角钢，型号综合考虑 ，单向间距
1500mm；
3、不包括基础费用。</t>
  </si>
  <si>
    <t>广告围板移位</t>
  </si>
  <si>
    <t>1、胶合板钢骨架广告围板移位；
2、距离：500m以内</t>
  </si>
  <si>
    <t>围挡广告布喷绘</t>
  </si>
  <si>
    <t>1、A520喷绘布
2、包含设计、喷绘，满足甲方要求</t>
  </si>
  <si>
    <t>临时围挡制作</t>
  </si>
  <si>
    <t>1、镀锌穿孔钢板围挡
2、0.8厚热镀锌钢板机械冲孔 ，孔径φ 10，
喷涂白色面漆</t>
  </si>
  <si>
    <t>软木板标示牌制作 、安装</t>
  </si>
  <si>
    <t>室内墙面订告示纸用（临时使用）</t>
  </si>
  <si>
    <t>三</t>
  </si>
  <si>
    <t>内外墙及地
面工程</t>
  </si>
  <si>
    <t>粘土多孔砖墙/水泥砖/各种砌块</t>
  </si>
  <si>
    <t>调运砂浆、运统一砖、砌筑等全部操作过
程，按实际砌筑体积计算 ，构造柱圈梁等并
入砌体体积计算 。（含钢筋模板）</t>
  </si>
  <si>
    <t>加气混凝土砌块墙砌筑</t>
  </si>
  <si>
    <t>1、厚度综合考虑 ，综合各类砂浆强度等级、
配合比，含砌体拉结筋 ，人工、材料、机械
、运输、上料
2、不含构造柱、圈梁、过梁等二次构件级模
板费用，二次构件的钢筋 、混凝土及模板单
独计取
3、砌体工程量少于500块，单独补充运输费
200元</t>
  </si>
  <si>
    <t>灰砂砖墙砌筑</t>
  </si>
  <si>
    <t>单层单面轻钢龙骨水泥板
隔墙</t>
  </si>
  <si>
    <t>轻钢龙骨、辅材，单面单层水泥板等</t>
  </si>
  <si>
    <t>单层单面轻钢龙骨石膏板
隔墙</t>
  </si>
  <si>
    <t>轻钢龙骨、辅材，单面单层石膏板</t>
  </si>
  <si>
    <t>双面单层轻钢龙骨石膏板
隔墙(石膏板9.5mm厚)</t>
  </si>
  <si>
    <t>轻钢龙骨、辅材，双面单层石膏板 (石膏板
9.5mm厚</t>
  </si>
  <si>
    <t>双层双面轻钢龙骨石膏板
隔墙(石膏板9.5mm厚)</t>
  </si>
  <si>
    <t>轻钢龙骨、辅材、双层双面石膏板 (石膏板
9.5mm厚)</t>
  </si>
  <si>
    <t>双层双面轻钢龙骨石膏板
隔墙(石膏板12mm厚)</t>
  </si>
  <si>
    <t>轻钢龙骨、辅材、双层双面石膏板 (石膏板
12mm厚)</t>
  </si>
  <si>
    <t>双层双面轻钢龙骨石膏板
隔墙(单层12mm阻燃板+单</t>
  </si>
  <si>
    <t>轻钢龙骨、辅材、双层双面(单层12mm阻燃板
+单层9.5mm厚)石膏板</t>
  </si>
  <si>
    <t>40mm厚混凝土找平层</t>
  </si>
  <si>
    <t>1.厚度：40mm
2.混凝土类别、强度等级：综合
3.分格缝处理及尺寸： 综合</t>
  </si>
  <si>
    <t>混凝土找平层40厚基础
上，每增减5mm，综合单价
增减金额</t>
  </si>
  <si>
    <t>1.厚度：5mm
2.混凝土类别、强度等级：综合
3.分格缝处理及尺寸： 综合</t>
  </si>
  <si>
    <t>20mm厚水泥砂浆找平层
（空鼓、裂缝、渗漏水维
修已经价格包干 ，此项不
适用）</t>
  </si>
  <si>
    <t>1.厚度：20mm
2.砂浆类型、配合比：DSM20水泥砂浆
3.防水砂浆（如需） 已包含在该综合单价中</t>
  </si>
  <si>
    <t>水泥砂浆找平层 ，20mm基
础上，每增减5mm，综合单
价增减金额</t>
  </si>
  <si>
    <t>1.厚度：5mm
2.砂浆类型、配合比：DSM20水泥砂浆
3.防水砂浆（如需） 已包含在该综合单价中</t>
  </si>
  <si>
    <t>涂料踢脚线</t>
  </si>
  <si>
    <t>1、踢脚线位置刷防霉防潮外墙涂料
2、高度：150mm，收口：20mm</t>
  </si>
  <si>
    <t>15mm厚内墙面抹灰</t>
  </si>
  <si>
    <t>1.砂浆类型：DPEM10-MR（中保水性）干拌内
墙抹灰砂浆
2.厚度：15mm厚
3..墙面甩浆拉毛
4.不包含单体0.5㎡以内少量分散的抹灰</t>
  </si>
  <si>
    <t>15mm厚内墙面抹灰（零星
抹灰）</t>
  </si>
  <si>
    <t>1.砂浆类型：DPEM10-MR（中保水性）干拌内
墙抹灰砂浆
2.厚度：15mm厚
3..墙面甩浆拉毛
4.单体0.5㎡以内少量分散的抹灰</t>
  </si>
  <si>
    <t>15mm厚内墙面抹灰 ，挂钢丝网</t>
  </si>
  <si>
    <t>1.砂浆类型：DPEM10-MR（中保水性）干拌内
墙抹灰砂浆
2.厚度：15mm厚
3.钢丝网：钢筋混凝土梁柱与砖墙等不同材
料交接处挂300mm宽，丝径0.7mm,12.7*12.7
镀锌钢丝网丝网（不同材质阴角位置挂耐碱
纤维网格布）
4.墙面甩浆拉毛
5.不包含单体0.5㎡以内少量分散的抹灰</t>
  </si>
  <si>
    <t>墙柱面石膏抹灰8mm厚</t>
  </si>
  <si>
    <t>墙面基层处理、拉毛、抹灰，包含主材、人
工、机械、辅材及管理利润费用</t>
  </si>
  <si>
    <t>5mm厚墙柱面耐碱网格布抗裂砂浆抹灰</t>
  </si>
  <si>
    <t>1.砂浆厚度：5mm厚
2.耐碱网格布一层
3.不包含单体0.5㎡以内少量分散的抹灰</t>
  </si>
  <si>
    <t>内墙批普通腻子（空鼓裂
缝、渗漏水维修都已包
干，不再适用此条）</t>
  </si>
  <si>
    <t>基层清理、批嵌内墙腻子二度及打磨平整
（修补腻子需用美纹纸贴方正后再批腻子 ，
交界处打磨平整）</t>
  </si>
  <si>
    <t>批成品耐水腻子（空鼓裂
缝、渗漏水维修都已包
干，不再适用此条）</t>
  </si>
  <si>
    <t>基层清理、批嵌耐水腻子二度及打磨平整
（修补腻子需用美纹纸贴方正后再批腻子 ，
交界处打磨平整）</t>
  </si>
  <si>
    <t>25mm厚外墙面抹灰</t>
  </si>
  <si>
    <t>1.10mm厚聚合物水泥砂浆 II型，按构造要
求，在每层楼地面处预留分隔缝（严禁后切
割分隔条）；
2.15mm厚DPIM15-HR干拌外墙抹灰砂浆（高保
水性），打正底，按构造要求，在每层梁下
处预留分隔条（严禁后切割分隔条 ）；
3.基层处理：墙面甩浆或喷浆处理；
4.砂浆采用商品预拌砂浆</t>
  </si>
  <si>
    <t>25mm厚外墙面抹灰 ，挂钢丝网</t>
  </si>
  <si>
    <t>1.10mm厚聚合物水泥砂浆 II型，按构造要
求，在每层楼地面处预留分隔缝（严禁后切
割分隔条）；
2.15mm厚DPIM15-HR干拌外墙抹灰砂浆（高保
水性），打正底，按构造要求，在每层梁下
处预留分隔条（严禁后切割分隔条 ）；
3.基层处理：墙面甩浆或喷浆处理；
4.砂浆采用商品预拌砂浆；
5.钢筋砼梁柱与砖墙交接处挂 250 mm镀锌铁
丝网（20x20x1）；外墙加气砼砌块墙体需满
挂镀锌铁丝网（20x20x1）</t>
  </si>
  <si>
    <t>外墙保温层脱落含恢复</t>
  </si>
  <si>
    <t>采用机械将原脱落处划线整齐切割 ，清理基
层，垃圾外运，安装外保温板/批嵌弹性腻子
/接缝绑接/满批腻子/STUCCO外墙涂料，按实
结算。材料厚度不限。</t>
  </si>
  <si>
    <t>外墙涂料施工</t>
  </si>
  <si>
    <t>1.原墙面涂料铲除；
2.涂刷外墙涂料 ，包括:外墙防水腻子2道，
乳胶漆一底两面
3.垃圾清运，运距综合考虑</t>
  </si>
  <si>
    <t>瓷砖墙面</t>
  </si>
  <si>
    <t>1、含主材费，主材损耗率5.56%
2、瓷砖周长及粘接层综合考虑</t>
  </si>
  <si>
    <t>铺设钢丝网（空鼓裂缝、
渗漏水维修都已包干 ，不</t>
  </si>
  <si>
    <t>基层清理、挂热镀锌钢丝网（ 12.6*12.6*0.7
丝径），用钢钉打弯固定</t>
  </si>
  <si>
    <t>墙面贴耐碱纤维布（空鼓
裂缝、渗漏水维修都已包</t>
  </si>
  <si>
    <t>墙顶面刮专用粘贴剂铺贴耐碱纤维布</t>
  </si>
  <si>
    <t>墙面刷801胶水（空鼓裂缝
、渗漏水维修都已包干，</t>
  </si>
  <si>
    <t>墙面清理、滚刷中南801胶水两遍（间隔半小时）</t>
  </si>
  <si>
    <t>结构裂缝、45度斜裂缝维
修、不同材料交界裂缝</t>
  </si>
  <si>
    <t>沿缝边各150-200宽弹线后拆除原粉刷层 ，拆
除前需沿缝开V型槽，深度大于1cm（开槽后
墙面使用钢丝刷清理 ，洒水湿润） ，槽内刷
界面剂，干后抗裂水泥浆料填实 ，在粉刷面
层基层满刷界面剂 ，用镀锌钢丝网片
（12.7*12.7*0.7 ，钢丝网标准以甲方提供样
品为准） 固定，钢丝网与墙面用铁钉打弯固
定，宽度沿裂缝两边各 15cm，分层粉刷（单
层厚度不得大于1cm，每层间隔时间大于24小
时）粉刷面层2mm压入耐碱网格布 ，批二遍
50cm宽腻子，按缝的延长m结算。腻子恢复与
原墙面交界处必须横平竖直并贴美纹纸交
界，腻子干后对边界进行打磨平整，</t>
  </si>
  <si>
    <t>水泥砂浆修补抹灰裂缝</t>
  </si>
  <si>
    <t>拆除、清理基层、砂浆（制作）运输、刷水
泥浆、抹灰找平、罩面压光</t>
  </si>
  <si>
    <t>地坪裂缝修补</t>
  </si>
  <si>
    <t>沿地坪裂缝切15公分宽，深度要达到结构基
层，垃圾清理干净 ，并用水冲完浮灰 ，用微
膨胀混凝土重新浇筑 ，并压实收光养护 、批
素水泥浆一道（贴美纹纸，见方）</t>
  </si>
  <si>
    <t>地砖划痕修复</t>
  </si>
  <si>
    <t>单价内包含地砖划痕修复的全部费用</t>
  </si>
  <si>
    <t>处</t>
  </si>
  <si>
    <t>粉刷修阴阳角</t>
  </si>
  <si>
    <t>清理修补、湿润基层表面、堵墙眼、调运砂
浆、清扫落地灰、分层抹灰找平、刷浆撒水
湿润、罩面压光等全部操作过程 ，按实际修
复长度计算 。包括梁、柱、窗台、采光井压
顶10cm（含） 以内不另算 ，计算线条不算面
。</t>
  </si>
  <si>
    <t>腻子修阴阳角</t>
  </si>
  <si>
    <t>基层清理、粘贴阳角条，批嵌内墙腻子二度
及打磨平整等全部操作过程 ，按实际修复长
度计算。包括梁、柱、窗台、采光井压顶
10cm（含） 以内不另算 ，计算线条不算面。</t>
  </si>
  <si>
    <t>1.2mm环氧地坪漆</t>
  </si>
  <si>
    <t>1.7mm环氧地坪漆</t>
  </si>
  <si>
    <t>更换地砖</t>
  </si>
  <si>
    <t>原地砖及原砂浆结合层拆除清运 ，含面层周
边切割，清理基层，弹线，锯板磨边，调铺
1:3水泥砂浆，铺面板，灌缝擦缝，清理净面
等</t>
  </si>
  <si>
    <t>更换石材</t>
  </si>
  <si>
    <t>更换台阶、楼梯防滑条</t>
  </si>
  <si>
    <t>原防滑条拆除清运 ，含面层周边切割 ，清理
基层。包含主材、人工、机械、辅材及管理
利润费用</t>
  </si>
  <si>
    <t>台面石修补</t>
  </si>
  <si>
    <t>1.清理破损或裂缝处
2.修补填充材料
3.打磨处理</t>
  </si>
  <si>
    <t>大理石抛光</t>
  </si>
  <si>
    <t>1、基层材质：大理石，清理及抛光</t>
  </si>
  <si>
    <t>石材结晶处理</t>
  </si>
  <si>
    <t>包含打磨机打磨 ，石材结晶处理及后期地面
清理</t>
  </si>
  <si>
    <t>木地板打腊</t>
  </si>
  <si>
    <t>1、基层材质：木地板，清理及打腊</t>
  </si>
  <si>
    <t>更换木地板</t>
  </si>
  <si>
    <t>1、不含主材费
2、损坏部位及原安装地板基层及龙骨拆除 ，
木地板更换等工作内容</t>
  </si>
  <si>
    <t>更换木地板踢脚线</t>
  </si>
  <si>
    <t>1、不含主材费
2、木脚线更换等工作内容</t>
  </si>
  <si>
    <t>更换地砖踢脚线</t>
  </si>
  <si>
    <t>1、踢脚线高度100mm以内
2、原地砖及原砂浆结合层拆除清运 ，清理基
层，弹线，锯板磨边，调铺1:3水泥砂浆，铺
面板，灌缝擦缝，清理净面等</t>
  </si>
  <si>
    <t>地面美缝</t>
  </si>
  <si>
    <t>包含主材、人工、机械、辅材及管理利润费用</t>
  </si>
  <si>
    <t>地面嵌缝</t>
  </si>
  <si>
    <t>常规瓷砖施工费中已包含嵌缝 ，不在这里计
取，本项仅后期维修单独做嵌缝处理 ，包含
主材、人工、机械、辅材及管理利润费用</t>
  </si>
  <si>
    <t>四</t>
  </si>
  <si>
    <t>门窗、栏杆
工程</t>
  </si>
  <si>
    <t>主框和副框之间发泡剂填充</t>
  </si>
  <si>
    <t>剔除原粉刷层 ，发泡剂填充，粉刷层恢复。</t>
  </si>
  <si>
    <t>入户门洞增高</t>
  </si>
  <si>
    <t>包括拆除、砌筑、恢复、砂浆。表面装饰另计</t>
  </si>
  <si>
    <t>普通工艺夹板门</t>
  </si>
  <si>
    <t>门面层为普通装饰面板</t>
  </si>
  <si>
    <t>木门窗拆除（不含门套一起拆除）</t>
  </si>
  <si>
    <t>1、门窗面积4㎡以内；
2、拆除、清理基层，垃圾清运，运距综合考
虑</t>
  </si>
  <si>
    <t>金属门窗拆除（不含门套一起拆除）</t>
  </si>
  <si>
    <t>卷闸门拆除</t>
  </si>
  <si>
    <t>1、门窗面积4㎡以上；
2、拆除、清理基层，垃圾清运，运距综合考
虑</t>
  </si>
  <si>
    <t>拆除木门套</t>
  </si>
  <si>
    <t>拆除、清理基层，垃圾清运，运距综合考虑</t>
  </si>
  <si>
    <t>拆除石材门窗套</t>
  </si>
  <si>
    <t>木质门套/窗套安装</t>
  </si>
  <si>
    <t>不包含主材费 ，包含人工、机械费、五金件
、安装辅材及各种打胶费用及及管理利润费
用</t>
  </si>
  <si>
    <t>石材门套/窗套安装</t>
  </si>
  <si>
    <t>铝合金门/窗安装</t>
  </si>
  <si>
    <t>防盗门/防火门安装</t>
  </si>
  <si>
    <t>不包含门主材费 ，整樘门安装，包含门上五
金件的安装，连接件，辅材，调试， 门窗塞
口、打胶等一切费用</t>
  </si>
  <si>
    <t>金属卷闸门安装</t>
  </si>
  <si>
    <t>拆装门扇</t>
  </si>
  <si>
    <t>此单价不含主材费 ，主材甲供或甲指乙供，
含进户门、户内门等，工作内容含五金件调
试</t>
  </si>
  <si>
    <t>铝合金百叶安装</t>
  </si>
  <si>
    <t>闭门器安装（200mm)</t>
  </si>
  <si>
    <t>此单价不含主材费 ，主材甲供或甲指乙供</t>
  </si>
  <si>
    <t>只</t>
  </si>
  <si>
    <t>固定门拉手更换</t>
  </si>
  <si>
    <t>门锁更换</t>
  </si>
  <si>
    <t>门窗玻璃更换（单块玻璃
长度在1m内），单玻</t>
  </si>
  <si>
    <t>1、不含主材费
2、包含玻璃运输、安装、打胶</t>
  </si>
  <si>
    <t>块</t>
  </si>
  <si>
    <t>门窗玻璃更换（单块玻璃
长度在1~1.5m），单玻</t>
  </si>
  <si>
    <t>1、不含主材费
3、包含玻璃运输、安装、打胶</t>
  </si>
  <si>
    <t>门窗玻璃更换（单块玻璃
长度在1.5~2m），单玻</t>
  </si>
  <si>
    <t>1、不含主材费
4、包含玻璃运输、安装、打胶</t>
  </si>
  <si>
    <t>门窗玻璃更换（单块玻璃
长度在2m以上），单玻</t>
  </si>
  <si>
    <t>1、不含主材费
5、包含玻璃运输、安装、打胶</t>
  </si>
  <si>
    <t>门窗玻璃更换（单块玻璃
长度在1m内），中空/夹胶</t>
  </si>
  <si>
    <t>1、不含主材费
6、包含玻璃运输、安装、打胶</t>
  </si>
  <si>
    <t>门窗玻璃更换（单块玻璃
长度在1~1.5m），中空/夹
胶玻璃</t>
  </si>
  <si>
    <t>1、不含主材费
7、包含玻璃运输、安装、打胶</t>
  </si>
  <si>
    <t>门窗玻璃更换（单块玻璃
长度在1.5~2m），中空/夹
胶玻璃</t>
  </si>
  <si>
    <t>1、不含主材费
8、包含玻璃运输、安装、打胶</t>
  </si>
  <si>
    <t>门窗玻璃更换（单块玻璃
长度在2m以上），中空/夹
胶玻璃</t>
  </si>
  <si>
    <t>1、不含主材费
9、包含玻璃运输、安装、打胶</t>
  </si>
  <si>
    <t>门窗其他相关五金件更换/
调试</t>
  </si>
  <si>
    <t>此单价不含主材费 ，主材甲供或甲指乙供，
包括拆除及重新安装 ，每个五金件单独记取
费用</t>
  </si>
  <si>
    <t>件</t>
  </si>
  <si>
    <t>型材补漆</t>
  </si>
  <si>
    <t>型材打磨、补漆等。</t>
  </si>
  <si>
    <t>门窗框打胶</t>
  </si>
  <si>
    <t>含施工，品牌综合考虑 ，单项施工</t>
  </si>
  <si>
    <t>门窗洞口抹灰精收边</t>
  </si>
  <si>
    <t>入户门划痕及凹陷维修</t>
  </si>
  <si>
    <t>含修复所用材料及人工 ，完成标准为满足业主要求</t>
  </si>
  <si>
    <t>入户门撕膜</t>
  </si>
  <si>
    <t>施工费且工完场清</t>
  </si>
  <si>
    <t>拆除及安装栏杆及楼梯扶手（无立杆）</t>
  </si>
  <si>
    <t>拆除、清理基层，垃圾清运，运距综合考虑
。重新安装，不含主材，包含人工、机械、
安装辅材及各种打胶费用及管理费利润</t>
  </si>
  <si>
    <t>拆除栏杆</t>
  </si>
  <si>
    <t>拆除、清理基层，垃圾清运，运距综合考虑。</t>
  </si>
  <si>
    <t>安装金属栏杆</t>
  </si>
  <si>
    <t>1、不含主材费
2、成品金属栏杆安装 ，栏杆高度1.4m以内</t>
  </si>
  <si>
    <t>拆除及安装室外木格栅
（防腐木）</t>
  </si>
  <si>
    <t>1、规格综合考虑 ，拆除、清理基层，垃圾清
运，运距综合考虑2、不含主材费 ，包含人工
、机械费、安装辅材及各种打胶费用及及管
理利润费用</t>
  </si>
  <si>
    <t>五</t>
  </si>
  <si>
    <t>天花及装饰</t>
  </si>
  <si>
    <t>乳胶漆天花翻新</t>
  </si>
  <si>
    <t>1、原天花打磨清理 ，刮腻子两遍、刷白色涂
料一底两遍
2、其他彩色涂料替换主材 ，按实际损耗调整
主材费</t>
  </si>
  <si>
    <t>轻钢龙骨石膏板天花</t>
  </si>
  <si>
    <t>1、龙骨：按图
2、基层：双层纸面石膏板
3、面层：刮腻子、涂刷乳胶漆 ，品牌及颜色
按招标要求
4、按水平投影面积计算
5、轻钢龙骨制作安装 、石膏板安装、刮腻子
及涂刷乳胶漆</t>
  </si>
  <si>
    <t>轻钢龙骨硅酸钙板天花</t>
  </si>
  <si>
    <t>1、龙骨：按图
2、基层：双层硅酸钙板
3、面层：刮腻子、涂刷乳胶漆 ，品牌及颜色
按招标要求
4、按水平投影面积计算
5、轻钢龙骨制作安装 、硅酸钙板安装、刮腻
子及涂刷乳胶漆</t>
  </si>
  <si>
    <t>安装不锈钢板</t>
  </si>
  <si>
    <t>1、面层：1.2mm不锈钢饰面；
2、基层：9mm基层夹板+木龙骨；
3、制作和安装，以设计封样为准；
4、包含所有人工、材料，机械费，其他一切
安装所需之配件及附件 ，具体施工方法 、工
艺、尺寸、规格、损耗、辅材、质量要求详
见施工图纸、相关规范/标准、质量验收标
准；</t>
  </si>
  <si>
    <t>安装铝板</t>
  </si>
  <si>
    <t>1、面层：2.5mm铝板饰面
2、基层：9mm基层夹板+木龙骨；
3、制作和安装，以设计封样为准；
4、包含所有人工、材料，机械费，其他一切
安装所需之配件及附件 ，具体施工方法 、工
艺、尺寸、规格、损耗、辅材、质量要求详
见施工图纸、相关规范/标准、质量验收标
准；</t>
  </si>
  <si>
    <t>铝扣板吊顶</t>
  </si>
  <si>
    <t>1、龙骨：按图
2、面层： 白色铝扣板，厚度0.8mm
3、按水平投影面积计算
4、轻钢龙骨制作安装 、铝板安装</t>
  </si>
  <si>
    <t>矿棉板吊顶</t>
  </si>
  <si>
    <t>1.吊顶形式:矿棉板；
2.龙骨材料种类 、规格、中距 : 专用金属龙
骨，间距按规范；
3.面层材料品种 、规格、品牌、颜
色:600*600矿物棉板
4.特别说明：龙骨设置、收边收口、吊顶分
缝及处理等须配合相关安装工作的需要 ，详
见图纸；
5.计算规则：按水平投影面积计算
6.包含其他一切安装所需之配件及附件 ，具
体施工方法、工艺、尺寸、规格、损耗、辅
材、质量要求详见施工图纸 、相关规范/标准
、质量验收标准。</t>
  </si>
  <si>
    <t>石膏板裂缝维修</t>
  </si>
  <si>
    <t>基层铲除，基层木胶及绷带柔性处理 ，表面
恢复。</t>
  </si>
  <si>
    <t>石膏角线更换</t>
  </si>
  <si>
    <t>1、原石膏角线拆除 、清理
2、80mm石膏角线
3、包含表面白色乳胶漆
4、完成此项所需的一切工序 ，满足设计图纸
及规范要求</t>
  </si>
  <si>
    <t>乳胶漆墙面翻新</t>
  </si>
  <si>
    <t>1、原墙面打磨清理 ，刮腻子两遍、刷涂料一
底两遍
2、其他彩色涂料替换主材 ，按实际损耗调整
主材费</t>
  </si>
  <si>
    <t>墙砖更换</t>
  </si>
  <si>
    <t>原墙砖及原结合层拆除 ，含面层周边切割，
修复抹灰基层 ，清理基层，弹线，锯板磨
边，调铺瓷砖胶，铺面板，灌缝擦缝，清理
净面等</t>
  </si>
  <si>
    <t>墙面石材更换</t>
  </si>
  <si>
    <t>1、石材厚度20mm以下；
2、原墙面石材及原结合层拆除 ，含面层周边
切割，修复抹灰基层 ，清理基层，弹线，锯
板磨边，调铺石材胶，铺面板，灌缝擦缝，
清理净面等</t>
  </si>
  <si>
    <t>石材装饰线条更换</t>
  </si>
  <si>
    <t>原墙面石材线条及原结合层拆除 ，含面层周
边切割，修复抹灰基层 ，清理基层，弹线，
锯板磨边，调铺石材胶，灌缝擦缝，清理净
面等</t>
  </si>
  <si>
    <t>不锈钢装饰线条安装（展
开面≤100mm)</t>
  </si>
  <si>
    <t>1、面层：不锈钢饰面条 1.2mm厚，表面处理
综合考虑
2、基层：木龙骨
3、包含所有人工、材料，机械费，其他一切
安装所需之配件及附件 ，具体施工方法 、工
艺、尺寸、规格、损耗、辅材、质量要求详
见施工图纸、相关规范/标准、质量验收标准</t>
  </si>
  <si>
    <t>不锈钢装饰线条安装（展
开面＞100mm， ≤300mm)</t>
  </si>
  <si>
    <t>拆装柜板，柜门</t>
  </si>
  <si>
    <t>按立面投影面积计算 ，拆除、清理基层，垃
圾清运，运距综合考虑</t>
  </si>
  <si>
    <t>拆装卫生间淋浴屏</t>
  </si>
  <si>
    <t>拆除及重新安装 ，垃圾清运，运距综合考虑</t>
  </si>
  <si>
    <t>套</t>
  </si>
  <si>
    <t>拆装燃气炉灶</t>
  </si>
  <si>
    <t>铲除及重新铺贴墙面墙纸</t>
  </si>
  <si>
    <t>铲除及重新铺贴墙纸面层 ，垃圾装袋清运出
场，按铲除面积核算。</t>
  </si>
  <si>
    <t>铲除及重新铺贴硅藻泥面层</t>
  </si>
  <si>
    <t>铲除及重新铺贴硅藻泥面层 ，垃圾装袋清运
出场，按铲除面积核算。</t>
  </si>
  <si>
    <t>界面剂（墙面）</t>
  </si>
  <si>
    <t>拆除家具或货柜</t>
  </si>
  <si>
    <t>拆除及安装，立面投影面积</t>
  </si>
  <si>
    <t>拆装小五金</t>
  </si>
  <si>
    <t>包括门吸、厕纸架、毛巾架、皂液盒、浴帘
架、餐具架等各类小五金物品件 ，小五金按
每件小五金单件记取</t>
  </si>
  <si>
    <t>付</t>
  </si>
  <si>
    <t>渗漏排查</t>
  </si>
  <si>
    <t>渗漏点排查</t>
  </si>
  <si>
    <t>水不漏封堵</t>
  </si>
  <si>
    <t>清理基层，调铺水不漏，灌缝擦缝，清理净面等</t>
  </si>
  <si>
    <t>地漏拆装</t>
  </si>
  <si>
    <t>不锈钢材质</t>
  </si>
  <si>
    <t>普通疏通</t>
  </si>
  <si>
    <t>含垃圾处理</t>
  </si>
  <si>
    <t>更换室内灯具</t>
  </si>
  <si>
    <t>现场清理、更换、拆除</t>
  </si>
  <si>
    <t>个</t>
  </si>
  <si>
    <t>六</t>
  </si>
  <si>
    <t>拆除工程</t>
  </si>
  <si>
    <t>拆墙（砌体墙）</t>
  </si>
  <si>
    <t>拆墙（轻质隔墙：轻钢龙
骨、ALC、灰渣混凝土板）</t>
  </si>
  <si>
    <t>拆除金属龙骨隔墙</t>
  </si>
  <si>
    <t>面层材料综合考虑 ，垃圾装袋清运出场 ，按
实际拆除面积计算。</t>
  </si>
  <si>
    <t>静力切割混凝土外墙及地面砼</t>
  </si>
  <si>
    <t>考虑便于运输及成品保护 ，按照静力切割成
0.5m2左右方块，以切割线延长m报价，包含
切割及洞口修复 、门窗洞口植筋加过梁以及
垃圾清运。</t>
  </si>
  <si>
    <t>混凝土结构钻孔（孔径Φ
65mm以内）</t>
  </si>
  <si>
    <t>1、孔径： Φ65mm以内
2、钻孔部位：混凝土结构
3、钻孔深度：200mm，孔深超过200mm时，按
实际长度除以200mm作为调整系数
4、包含开孔及洞口修补费用 ，表面装饰层另
计</t>
  </si>
  <si>
    <t>混凝土结构钻孔（孔径Φ
108mm以内）</t>
  </si>
  <si>
    <t>1、孔径： Φ108mm以内
2、钻孔部位：混凝土结构
3、钻孔深度：200mm，孔深超过200mm时，按
实际长度除以200mm作为调整系数
4、包含开孔及洞口修补费用 ，表面装饰层另
计</t>
  </si>
  <si>
    <t>混凝土结构钻孔（孔径Φ
150mm以内）</t>
  </si>
  <si>
    <t>1、孔径： Φ150mm以内
2、钻孔部位：混凝土结构
3、钻孔深度：200mm，孔深超过200mm时，按
实际长度除以200mm作为调整系数
4、包含开孔及洞口修补费用 ，表面装饰层另
计</t>
  </si>
  <si>
    <t>混凝土结构钻孔（孔径Φ
200mm以内）</t>
  </si>
  <si>
    <t>1、孔径： Φ200mm以内
2、钻孔部位：混凝土结构
3、钻孔深度：200mm，孔深超过200mm时，按
实际长度除以200mm作为调整系数
4、包含开孔及洞口修补费用 ，表面装饰层另
计</t>
  </si>
  <si>
    <t>砌体结构钻孔（孔径Φ
65mm以内）</t>
  </si>
  <si>
    <t>1、孔径： Φ65mm以内
2、钻孔部位：砌体结构
3、钻孔深度：200mm，孔深超过200mm时，按
实际长度除以200mm作为调整系数
4、包含开孔及洞口修补费用 ，表面装饰层另
计</t>
  </si>
  <si>
    <t>砌体结构钻孔（孔径Φ
108mm以内）</t>
  </si>
  <si>
    <t>1、孔径： Φ108mm以内
2、钻孔部位：砌体结构
3、钻孔深度：200mm，孔深超过200mm时，按
实际长度除以200mm作为调整系数
4、包含开孔及洞口修补费用 ，表面装饰层另
计</t>
  </si>
  <si>
    <t>砌体结构钻孔（孔径Φ
150mm以内）</t>
  </si>
  <si>
    <t>1、孔径： Φ150mm以内
2、钻孔部位：砌体结构
3、钻孔深度：200mm，孔深超过200mm时，按
实际长度除以200mm作为调整系数
4、包含开孔及洞口修补费用 ，表面装饰层另
计</t>
  </si>
  <si>
    <t>砌体结构钻孔（孔径Φ
200mm以内）</t>
  </si>
  <si>
    <t>1、孔径： Φ200mm以内
2、钻孔部位：砌体结构
3、钻孔深度：200mm，孔深超过200mm时，按
实际长度除以200mm作为调整系数
4、包含开孔及洞口修补费用 ，表面装饰层另
计</t>
  </si>
  <si>
    <t>砖砌外墙开门窗洞</t>
  </si>
  <si>
    <t>考虑便于运输及成品保护 ， 自行选择开洞方
式，费用包含开洞及洞口修复 、门窗洞口植
筋加过梁以及垃圾清运。</t>
  </si>
  <si>
    <t>拆除钢筋混凝土</t>
  </si>
  <si>
    <t>拆除钢筋混凝土 ，垃圾装袋清运出场 。按照
实际工程量计算 。拆除方式综合考虑。</t>
  </si>
  <si>
    <t>拆除素混凝土</t>
  </si>
  <si>
    <t>拆除钢筋混凝土 ，垃圾装袋清运出场 。按照
实际工程量计算。</t>
  </si>
  <si>
    <t>拆除墙柱面块料</t>
  </si>
  <si>
    <t>不分厚度</t>
  </si>
  <si>
    <t>拆除楼地面块料</t>
  </si>
  <si>
    <t>拆除下沉式卫生间陶粒混凝土</t>
  </si>
  <si>
    <t>铲除原防水层</t>
  </si>
  <si>
    <t>铲、拆除原防水层</t>
  </si>
  <si>
    <t>原屋粘土瓦瓦片拆除</t>
  </si>
  <si>
    <t>以实际屋面面积计算</t>
  </si>
  <si>
    <t>拆除屋面挤塑板保温层</t>
  </si>
  <si>
    <t>保温板3CM-5cm</t>
  </si>
  <si>
    <t>拆除墙面保温层（材料及
厚度综合考虑）</t>
  </si>
  <si>
    <t>拆除及安装室外木地板</t>
  </si>
  <si>
    <t>拆装变形缝盖板</t>
  </si>
  <si>
    <t>拆除水泥砂浆</t>
  </si>
  <si>
    <t>凿除砼面层（带钢筋网片）</t>
  </si>
  <si>
    <t>拆除的单价不分人工方式和租借风镐方式</t>
  </si>
  <si>
    <t>凿除地面砼</t>
  </si>
  <si>
    <t>沥青路面破除</t>
  </si>
  <si>
    <t>保留基层，面层拆除、垃圾场内运输</t>
  </si>
  <si>
    <t>拆装雨蓬玻璃</t>
  </si>
  <si>
    <t>拆装空调百叶</t>
  </si>
  <si>
    <t>拆除地毯</t>
  </si>
  <si>
    <t>拆除玻璃隔断</t>
  </si>
  <si>
    <t>拆除石材装饰线条</t>
  </si>
  <si>
    <t>混凝土面凿毛</t>
  </si>
  <si>
    <t>单价内包含人工 、机械、现场清理等全部费
用，运距综合考虑</t>
  </si>
  <si>
    <t>拆除围挡、气焊切割、人
工或机械拆除（包含基础
结构拆除）</t>
  </si>
  <si>
    <t>综合考虑所有做法及厚度 ，拆除、清理基层，垃圾清运</t>
  </si>
  <si>
    <t>拆除雨落管/檐沟</t>
  </si>
  <si>
    <t>规格综合考虑 ，拆除、清理基层，垃圾清
运，运距综合考虑</t>
  </si>
  <si>
    <t>拆除橱柜及柜体（保护性）</t>
  </si>
  <si>
    <t>拆除橱柜及柜体（破坏性）</t>
  </si>
  <si>
    <t>砖结构凿(压)槽，宽×深
(mm以内) 70×70</t>
  </si>
  <si>
    <t>机械开槽，现场清理</t>
  </si>
  <si>
    <t>砖结构凿(压)槽，宽×深
(mm以内) 90×90</t>
  </si>
  <si>
    <t>混凝土结构凿 (压)槽，宽
×深(mm以内) 70×70</t>
  </si>
  <si>
    <t>混凝土结构凿 (压)槽，宽
×深(mm以内) 90×90</t>
  </si>
  <si>
    <t>线槽修补，宽×深(mm以内) 70×70</t>
  </si>
  <si>
    <t>水泥砂浆、钢丝网等材料费 ，管线槽两边湿
润、挂网、分两次补平、收光</t>
  </si>
  <si>
    <t>线槽修补，宽×深(mm以内) 90×90</t>
  </si>
  <si>
    <t>石材开孔</t>
  </si>
  <si>
    <t>开孔大小综合考虑 ，包含一切所需工序的人
工、机械、辅材等一切费用</t>
  </si>
  <si>
    <t>钢结构拆除</t>
  </si>
  <si>
    <t>1、拆除，不包括外运
2、拆除残值由甲方处理</t>
  </si>
  <si>
    <t>t</t>
  </si>
  <si>
    <t>拆除电梯内装饰墙面及龙骨</t>
  </si>
  <si>
    <t>拆除石材路牙</t>
  </si>
  <si>
    <t>七</t>
  </si>
  <si>
    <t>其它</t>
  </si>
  <si>
    <t>计日工（杂工）</t>
  </si>
  <si>
    <t>清扫、搬运等</t>
  </si>
  <si>
    <t>工日</t>
  </si>
  <si>
    <t>零星水电暖工 、木工、油
漆工、玻璃工、不锈钢工
、泥水工、架子工</t>
  </si>
  <si>
    <t>包含水、暖、电工日按照8小时，单次报事且
当天处理（非集中处理） ，如果按合同工程
量清单计量方式费用总价（含人材机管理利
润费的综合单价合计 ）不足一个工，总价按
零星工日计取 ，夜间施工降效系数为1.2。</t>
  </si>
  <si>
    <t>零星木饰面美容师</t>
  </si>
  <si>
    <t>工日按照8小时，单次报事且当天处理（非集
中处理），如果按合同工程量清单计量方式
费用总价（含人材机管理利润费的综合单价
合计）不足一个工，总价按零星工日计取，
夜间施工降效系数为1.2。</t>
  </si>
  <si>
    <t>蜘蛛人</t>
  </si>
  <si>
    <t>工日按照8小时，单次报事且当天处理（非集
中处理），如果按合同工程量清单计量方式
费用总价（含人材机管理利润费的综合单价
合计）不足一个工，总价按零星工日计取</t>
  </si>
  <si>
    <t>八</t>
  </si>
  <si>
    <t>不含税合计</t>
  </si>
  <si>
    <t>九</t>
  </si>
  <si>
    <t>9%增值税专用发票</t>
  </si>
  <si>
    <t>十</t>
  </si>
  <si>
    <t>填报说明</t>
  </si>
  <si>
    <r>
      <rPr>
        <sz val="9"/>
        <rFont val="SimSun"/>
        <charset val="134"/>
      </rPr>
      <t>本合同单价适用于所有已交付项目及集采期内交付项目，包括住宅及商业，</t>
    </r>
    <r>
      <rPr>
        <b/>
        <sz val="9"/>
        <rFont val="SimSun"/>
        <charset val="134"/>
      </rPr>
      <t>单价不因同一城市不同项目位置不同而调整</t>
    </r>
    <r>
      <rPr>
        <sz val="9"/>
        <rFont val="SimSun"/>
        <charset val="134"/>
      </rPr>
      <t>。</t>
    </r>
  </si>
  <si>
    <t>清单中未列明工程量。所有工程量须按实结算。本次招标按一般计税方式计价，框架协议采用不含税综合单价包干的承包方式，表中的综合单价即为双方确定后的结算单价，含税综合单价包含完成该项工作所使用的人工费、材料费（除清单内明确表示主材另计）、辅材费、材料场内外运费、试验检验费、材料（含甲供材料）下车及保管费、综合管理费、管理人员的费用、机械费、垃圾清运出场至政府指定位置、安全措施、水电费、施工人员的人身安全保险及本工程保险、国家和地方规定的其它社会保险、利润、税金、风险等所有费用。其中垃圾清运出场指清运出小区并运至政府指定处理点。</t>
  </si>
  <si>
    <t>维修过程中，与表中内容相同的均按对应的综合单价结算，若有增加的不同项目，参照合同约定的计价方式。</t>
  </si>
  <si>
    <r>
      <rPr>
        <sz val="11"/>
        <rFont val="SimSun"/>
        <charset val="134"/>
      </rPr>
      <t>所有单价须包括</t>
    </r>
    <r>
      <rPr>
        <b/>
        <sz val="11"/>
        <rFont val="SimSun"/>
        <charset val="134"/>
      </rPr>
      <t>完工后垃圾清理及清洁</t>
    </r>
    <r>
      <rPr>
        <sz val="11"/>
        <rFont val="SimSun"/>
        <charset val="134"/>
      </rPr>
      <t>等费用；措施费中垃圾清运适用于甲方单独指令的清运，正常维修垃圾清理、外运不在此范围内。</t>
    </r>
  </si>
  <si>
    <t>维修方确保在施工过程中安全文明施工，所有维修项目结束后要求做到工完场清，不得遗留垃圾及安全隐患。施工过程中的垃圾必须堆放在发包人指定位置，施工完毕后，垃圾必须外运到政府指定垃圾堆放处，并承担由此引起的垃圾处理费用。由于施工场地狭小，施工材料及建渣的楼内人工转运建渣及巷道内转运建渣不应再单独计取费用，均包含在综合单价中。清单中的垃圾清运列项仅适用于发包人要求的针对其他施工单位的专项垃圾清运。</t>
  </si>
  <si>
    <t>主材另计项目由发包人认质认价或甲供。对于注明主材另计的项目，其主材费结算时统一按照主材费*（1+税率）计算。其中，主材费包括损耗，损耗量以发包人核定为准。</t>
  </si>
  <si>
    <t>维修过程中的水电费由维修单位承担，需包括在综合单价中。</t>
  </si>
  <si>
    <t>维修过程中的常驻人员的住宿费用，需包括在综合单价中。</t>
  </si>
  <si>
    <t>综合单价均不包括脚手架费、模板和吊篮费，但包括维修过程中所需的其它安全保护措施费用。</t>
  </si>
  <si>
    <t>承包人需对本工程进行投保。一旦发生施工人员、发包人及第三方的人身伤害或伤亡，以及本工程的损坏或对第三方财产的损坏，均由承包人负责赔偿。</t>
  </si>
  <si>
    <t>所有拆除的有残余价值的材料等都必须由发包人确认后处理，归发包人所有（除清单中明确约定由第三方单位处理的以外）。</t>
  </si>
  <si>
    <t>投标人在报价时，应综合考虑集采期间，各项目交房后期日常保维修工作的零星、时效等因素，以及可能存在的人工、材料（指包含入单价中的材料）价格的上涨，在具体各项目不会因为这些因素而调整价格。</t>
  </si>
  <si>
    <t>所有未单列的拆除工作，拆除综合单价按照该安装项目除主材外施工费的30%计取。</t>
  </si>
  <si>
    <t>拆除计价原则：同一位置发生多项拆除工作，拆除综合单价按照单价最高的项计，该位置其他拆除工作作为附属工作不单独计价。</t>
  </si>
  <si>
    <t>单次报事且当天处理（非集中处理），如果按合同工程量清单计量方式费用不足一个工，可按一个工计取。</t>
  </si>
  <si>
    <t>综合单价包含完工后保洁；对于已入住的整改，完工后保洁及精保洁均不另行计算。</t>
  </si>
  <si>
    <t>凡主材供应方式为乙供，该清单项综合单价中包含主材供应及安装的全部费用；凡主材供应方式为认质认价，该清单项综合单价中包含主材运输、安装、成品保护的全部费用。</t>
  </si>
  <si>
    <t>如有维修项目计价参考，则不使用点工计价。若因无计价参考或现场条件苛刻复杂，可根据实际情况点工计价。</t>
  </si>
  <si>
    <t>如有维修项目计价参考，则不使用点工计价。若因无计价参考或现场条件苛刻复杂，可根据实际情况点工计价。实施工中如清单内没有的项目，最终价格以成本审核为准。</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</si>
</sst>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_);[Red]\(#,##0.00\)"/>
    <numFmt numFmtId="180" formatCode="#,##0.00_ "/>
  </numFmts>
  <fonts count="38">
    <font>
      <sz val="11"/>
      <color rgb="FF000000"/>
      <name val="Arial"/>
      <charset val="204"/>
    </font>
    <font>
      <sz val="11"/>
      <color rgb="FF000000"/>
      <name val="宋体"/>
      <charset val="134"/>
      <scheme val="major"/>
    </font>
    <font>
      <sz val="10"/>
      <name val="宋体"/>
      <charset val="134"/>
    </font>
    <font>
      <sz val="10"/>
      <name val="MingLiU"/>
      <charset val="134"/>
    </font>
    <font>
      <b/>
      <sz val="8"/>
      <name val="华文宋体"/>
      <charset val="134"/>
    </font>
    <font>
      <sz val="8"/>
      <color indexed="8"/>
      <name val="华文宋体"/>
      <charset val="134"/>
    </font>
    <font>
      <sz val="8"/>
      <name val="华文宋体"/>
      <charset val="134"/>
    </font>
    <font>
      <sz val="8"/>
      <color rgb="FF000000"/>
      <name val="华文宋体"/>
      <charset val="134"/>
    </font>
    <font>
      <sz val="8"/>
      <color rgb="FF000000"/>
      <name val="华文宋体"/>
      <charset val="204"/>
    </font>
    <font>
      <b/>
      <sz val="11"/>
      <color rgb="FF000000"/>
      <name val="宋体"/>
      <charset val="204"/>
    </font>
    <font>
      <b/>
      <sz val="11"/>
      <color rgb="FF000000"/>
      <name val="Arial"/>
      <charset val="204"/>
    </font>
    <font>
      <sz val="11"/>
      <color rgb="FF000000"/>
      <name val="Arial"/>
      <charset val="134"/>
    </font>
    <font>
      <sz val="9"/>
      <name val="SimSun"/>
      <charset val="134"/>
    </font>
    <font>
      <sz val="9"/>
      <color rgb="FF000000"/>
      <name val="Arial"/>
      <charset val="134"/>
    </font>
    <font>
      <sz val="11"/>
      <name val="SimSun"/>
      <charset val="134"/>
    </font>
    <font>
      <sz val="11"/>
      <color rgb="FF9C6500"/>
      <name val="宋体"/>
      <charset val="0"/>
      <scheme val="minor"/>
    </font>
    <font>
      <sz val="11"/>
      <color theme="1"/>
      <name val="宋体"/>
      <charset val="0"/>
      <scheme val="minor"/>
    </font>
    <font>
      <sz val="11"/>
      <color theme="0"/>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sz val="12"/>
      <name val="宋体"/>
      <charset val="134"/>
    </font>
    <font>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9"/>
      <name val="SimSun"/>
      <charset val="134"/>
    </font>
    <font>
      <b/>
      <sz val="11"/>
      <name val="SimSun"/>
      <charset val="134"/>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42" fontId="18" fillId="0" borderId="0" applyFont="0" applyFill="0" applyBorder="0" applyAlignment="0" applyProtection="0">
      <alignment vertical="center"/>
    </xf>
    <xf numFmtId="0" fontId="16" fillId="18" borderId="0" applyNumberFormat="0" applyBorder="0" applyAlignment="0" applyProtection="0">
      <alignment vertical="center"/>
    </xf>
    <xf numFmtId="0" fontId="19" fillId="9" borderId="9"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6" fillId="5" borderId="0" applyNumberFormat="0" applyBorder="0" applyAlignment="0" applyProtection="0">
      <alignment vertical="center"/>
    </xf>
    <xf numFmtId="0" fontId="20" fillId="10" borderId="0" applyNumberFormat="0" applyBorder="0" applyAlignment="0" applyProtection="0">
      <alignment vertical="center"/>
    </xf>
    <xf numFmtId="43" fontId="18" fillId="0" borderId="0" applyFont="0" applyFill="0" applyBorder="0" applyAlignment="0" applyProtection="0">
      <alignment vertical="center"/>
    </xf>
    <xf numFmtId="0" fontId="17" fillId="26" borderId="0" applyNumberFormat="0" applyBorder="0" applyAlignment="0" applyProtection="0">
      <alignment vertical="center"/>
    </xf>
    <xf numFmtId="0" fontId="26" fillId="0" borderId="0" applyNumberFormat="0" applyFill="0" applyBorder="0" applyAlignment="0" applyProtection="0">
      <alignment vertical="center"/>
    </xf>
    <xf numFmtId="9" fontId="18" fillId="0" borderId="0" applyFont="0" applyFill="0" applyBorder="0" applyAlignment="0" applyProtection="0">
      <alignment vertical="center"/>
    </xf>
    <xf numFmtId="0" fontId="34" fillId="0" borderId="0" applyNumberFormat="0" applyFill="0" applyBorder="0" applyAlignment="0" applyProtection="0">
      <alignment vertical="center"/>
    </xf>
    <xf numFmtId="0" fontId="18" fillId="14" borderId="11" applyNumberFormat="0" applyFont="0" applyAlignment="0" applyProtection="0">
      <alignment vertical="center"/>
    </xf>
    <xf numFmtId="0" fontId="17" fillId="4" borderId="0" applyNumberFormat="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10" applyNumberFormat="0" applyFill="0" applyAlignment="0" applyProtection="0">
      <alignment vertical="center"/>
    </xf>
    <xf numFmtId="0" fontId="28" fillId="0" borderId="10" applyNumberFormat="0" applyFill="0" applyAlignment="0" applyProtection="0">
      <alignment vertical="center"/>
    </xf>
    <xf numFmtId="0" fontId="17" fillId="25" borderId="0" applyNumberFormat="0" applyBorder="0" applyAlignment="0" applyProtection="0">
      <alignment vertical="center"/>
    </xf>
    <xf numFmtId="0" fontId="24" fillId="0" borderId="13" applyNumberFormat="0" applyFill="0" applyAlignment="0" applyProtection="0">
      <alignment vertical="center"/>
    </xf>
    <xf numFmtId="0" fontId="17" fillId="22" borderId="0" applyNumberFormat="0" applyBorder="0" applyAlignment="0" applyProtection="0">
      <alignment vertical="center"/>
    </xf>
    <xf numFmtId="0" fontId="23" fillId="17" borderId="12" applyNumberFormat="0" applyAlignment="0" applyProtection="0">
      <alignment vertical="center"/>
    </xf>
    <xf numFmtId="0" fontId="22" fillId="17" borderId="9" applyNumberFormat="0" applyAlignment="0" applyProtection="0">
      <alignment vertical="center"/>
    </xf>
    <xf numFmtId="0" fontId="30" fillId="24" borderId="15" applyNumberFormat="0" applyAlignment="0" applyProtection="0">
      <alignment vertical="center"/>
    </xf>
    <xf numFmtId="0" fontId="16" fillId="3" borderId="0" applyNumberFormat="0" applyBorder="0" applyAlignment="0" applyProtection="0">
      <alignment vertical="center"/>
    </xf>
    <xf numFmtId="0" fontId="17" fillId="32" borderId="0" applyNumberFormat="0" applyBorder="0" applyAlignment="0" applyProtection="0">
      <alignment vertical="center"/>
    </xf>
    <xf numFmtId="0" fontId="32" fillId="0" borderId="16" applyNumberFormat="0" applyFill="0" applyAlignment="0" applyProtection="0">
      <alignment vertical="center"/>
    </xf>
    <xf numFmtId="0" fontId="27" fillId="0" borderId="14" applyNumberFormat="0" applyFill="0" applyAlignment="0" applyProtection="0">
      <alignment vertical="center"/>
    </xf>
    <xf numFmtId="0" fontId="35" fillId="31" borderId="0" applyNumberFormat="0" applyBorder="0" applyAlignment="0" applyProtection="0">
      <alignment vertical="center"/>
    </xf>
    <xf numFmtId="0" fontId="15" fillId="2" borderId="0" applyNumberFormat="0" applyBorder="0" applyAlignment="0" applyProtection="0">
      <alignment vertical="center"/>
    </xf>
    <xf numFmtId="0" fontId="16" fillId="13" borderId="0" applyNumberFormat="0" applyBorder="0" applyAlignment="0" applyProtection="0">
      <alignment vertical="center"/>
    </xf>
    <xf numFmtId="0" fontId="17" fillId="12" borderId="0" applyNumberFormat="0" applyBorder="0" applyAlignment="0" applyProtection="0">
      <alignment vertical="center"/>
    </xf>
    <xf numFmtId="0" fontId="16" fillId="23" borderId="0" applyNumberFormat="0" applyBorder="0" applyAlignment="0" applyProtection="0">
      <alignment vertical="center"/>
    </xf>
    <xf numFmtId="0" fontId="16" fillId="21"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7" fillId="8" borderId="0" applyNumberFormat="0" applyBorder="0" applyAlignment="0" applyProtection="0">
      <alignment vertical="center"/>
    </xf>
    <xf numFmtId="0" fontId="17" fillId="28" borderId="0" applyNumberFormat="0" applyBorder="0" applyAlignment="0" applyProtection="0">
      <alignment vertical="center"/>
    </xf>
    <xf numFmtId="0" fontId="16" fillId="30" borderId="0" applyNumberFormat="0" applyBorder="0" applyAlignment="0" applyProtection="0">
      <alignment vertical="center"/>
    </xf>
    <xf numFmtId="0" fontId="16" fillId="27" borderId="0" applyNumberFormat="0" applyBorder="0" applyAlignment="0" applyProtection="0">
      <alignment vertical="center"/>
    </xf>
    <xf numFmtId="0" fontId="17" fillId="11" borderId="0" applyNumberFormat="0" applyBorder="0" applyAlignment="0" applyProtection="0">
      <alignment vertical="center"/>
    </xf>
    <xf numFmtId="0" fontId="16" fillId="19"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6" fillId="6" borderId="0" applyNumberFormat="0" applyBorder="0" applyAlignment="0" applyProtection="0">
      <alignment vertical="center"/>
    </xf>
    <xf numFmtId="0" fontId="17" fillId="29" borderId="0" applyNumberFormat="0" applyBorder="0" applyAlignment="0" applyProtection="0">
      <alignment vertical="center"/>
    </xf>
    <xf numFmtId="0" fontId="31" fillId="0" borderId="0" applyProtection="0"/>
  </cellStyleXfs>
  <cellXfs count="44">
    <xf numFmtId="0" fontId="0" fillId="0" borderId="0" xfId="0" applyFill="1" applyBorder="1" applyAlignment="1">
      <alignment horizontal="left" vertical="top"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6" fillId="0" borderId="4" xfId="0" applyNumberFormat="1" applyFont="1" applyFill="1" applyBorder="1" applyAlignment="1" applyProtection="1">
      <alignment horizontal="left" vertical="center" wrapText="1"/>
    </xf>
    <xf numFmtId="176" fontId="6" fillId="0" borderId="4" xfId="0" applyNumberFormat="1" applyFont="1" applyFill="1" applyBorder="1" applyAlignment="1">
      <alignment horizontal="left" vertical="center" wrapText="1"/>
    </xf>
    <xf numFmtId="0" fontId="6" fillId="0" borderId="4" xfId="0" applyNumberFormat="1" applyFont="1" applyFill="1" applyBorder="1" applyAlignment="1">
      <alignment horizontal="center" vertical="center" wrapText="1"/>
    </xf>
    <xf numFmtId="43" fontId="6" fillId="0" borderId="4" xfId="49"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4" xfId="49" applyNumberFormat="1" applyFont="1" applyFill="1" applyBorder="1" applyAlignment="1">
      <alignment horizontal="left" vertical="center" wrapText="1"/>
    </xf>
    <xf numFmtId="4" fontId="6" fillId="0" borderId="4" xfId="0" applyNumberFormat="1"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4" fillId="0" borderId="4" xfId="0" applyNumberFormat="1" applyFont="1" applyFill="1" applyBorder="1" applyAlignment="1">
      <alignment vertical="center" wrapText="1"/>
    </xf>
    <xf numFmtId="0" fontId="8" fillId="0" borderId="4" xfId="0" applyFont="1" applyFill="1" applyBorder="1" applyAlignment="1">
      <alignment horizontal="left" vertical="top" wrapText="1"/>
    </xf>
    <xf numFmtId="0" fontId="6" fillId="0" borderId="4" xfId="0" applyFont="1" applyFill="1" applyBorder="1" applyAlignment="1">
      <alignment horizontal="left" vertical="center" wrapText="1" indent="2"/>
    </xf>
    <xf numFmtId="0" fontId="6" fillId="0" borderId="4" xfId="0" applyFont="1" applyFill="1" applyBorder="1" applyAlignment="1">
      <alignment horizontal="left" vertical="center"/>
    </xf>
    <xf numFmtId="0" fontId="6" fillId="0" borderId="4" xfId="0" applyFont="1" applyFill="1" applyBorder="1" applyAlignment="1">
      <alignment horizontal="center" vertical="center"/>
    </xf>
    <xf numFmtId="0" fontId="6" fillId="0" borderId="4" xfId="0" applyFont="1" applyFill="1" applyBorder="1" applyAlignment="1">
      <alignment horizontal="left" vertical="top" indent="2"/>
    </xf>
    <xf numFmtId="179" fontId="6" fillId="0" borderId="4" xfId="0" applyNumberFormat="1" applyFont="1" applyFill="1" applyBorder="1" applyAlignment="1">
      <alignment horizontal="center" vertical="center"/>
    </xf>
    <xf numFmtId="180" fontId="6" fillId="0" borderId="4" xfId="0" applyNumberFormat="1" applyFont="1" applyFill="1" applyBorder="1" applyAlignment="1">
      <alignment horizontal="center" vertical="center"/>
    </xf>
    <xf numFmtId="0" fontId="9" fillId="0" borderId="5" xfId="0" applyNumberFormat="1" applyFont="1" applyFill="1" applyBorder="1" applyAlignment="1">
      <alignment horizontal="left" vertical="top" wrapText="1"/>
    </xf>
    <xf numFmtId="0" fontId="10" fillId="0" borderId="6" xfId="0" applyNumberFormat="1" applyFont="1" applyFill="1" applyBorder="1" applyAlignment="1">
      <alignment horizontal="left" vertical="top" wrapText="1"/>
    </xf>
    <xf numFmtId="0" fontId="10" fillId="0" borderId="7" xfId="0" applyNumberFormat="1" applyFont="1" applyFill="1" applyBorder="1" applyAlignment="1">
      <alignment horizontal="left" vertical="top" wrapText="1"/>
    </xf>
    <xf numFmtId="178" fontId="11" fillId="0" borderId="8"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3" fillId="0" borderId="6"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11" fillId="0" borderId="6" xfId="0" applyNumberFormat="1" applyFont="1" applyFill="1" applyBorder="1" applyAlignment="1">
      <alignment horizontal="left" vertical="center" wrapText="1"/>
    </xf>
    <xf numFmtId="0" fontId="11" fillId="0" borderId="7" xfId="0" applyNumberFormat="1" applyFont="1" applyFill="1" applyBorder="1" applyAlignment="1">
      <alignment horizontal="left" vertical="center" wrapText="1"/>
    </xf>
    <xf numFmtId="0" fontId="11" fillId="0" borderId="5" xfId="0" applyNumberFormat="1" applyFont="1" applyFill="1" applyBorder="1" applyAlignment="1">
      <alignment horizontal="left" vertical="center" wrapText="1"/>
    </xf>
    <xf numFmtId="0" fontId="14" fillId="0" borderId="6" xfId="0" applyNumberFormat="1" applyFont="1" applyFill="1" applyBorder="1" applyAlignment="1">
      <alignment horizontal="left" vertical="center" wrapText="1"/>
    </xf>
    <xf numFmtId="0" fontId="14" fillId="0" borderId="7" xfId="0" applyNumberFormat="1" applyFont="1" applyFill="1" applyBorder="1" applyAlignment="1">
      <alignment horizontal="left" vertical="center" wrapText="1"/>
    </xf>
    <xf numFmtId="0" fontId="11" fillId="0" borderId="6" xfId="0" applyNumberFormat="1" applyFont="1" applyFill="1" applyBorder="1" applyAlignment="1">
      <alignment horizontal="left" vertical="center"/>
    </xf>
    <xf numFmtId="0" fontId="11" fillId="0" borderId="7" xfId="0" applyNumberFormat="1" applyFont="1" applyFill="1" applyBorder="1" applyAlignment="1">
      <alignment horizontal="left" vertical="center"/>
    </xf>
    <xf numFmtId="0" fontId="14" fillId="0" borderId="8"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1"/>
  <sheetViews>
    <sheetView tabSelected="1" zoomScale="115" zoomScaleNormal="115" workbookViewId="0">
      <selection activeCell="H10" sqref="H10"/>
    </sheetView>
  </sheetViews>
  <sheetFormatPr defaultColWidth="9" defaultRowHeight="14.25" outlineLevelCol="7"/>
  <cols>
    <col min="3" max="3" width="14.5" customWidth="1"/>
    <col min="6" max="6" width="9.375"/>
    <col min="7" max="7" width="10.375"/>
    <col min="11" max="11" width="12.625"/>
  </cols>
  <sheetData>
    <row r="1" ht="23" customHeight="1" spans="1:8">
      <c r="A1" s="1" t="s">
        <v>0</v>
      </c>
      <c r="B1" s="2"/>
      <c r="C1" s="2"/>
      <c r="D1" s="2"/>
      <c r="E1" s="2"/>
      <c r="F1" s="2"/>
      <c r="G1" s="2"/>
      <c r="H1" s="3"/>
    </row>
    <row r="2" ht="24" spans="1:8">
      <c r="A2" s="4" t="s">
        <v>1</v>
      </c>
      <c r="B2" s="4" t="s">
        <v>2</v>
      </c>
      <c r="C2" s="4" t="s">
        <v>3</v>
      </c>
      <c r="D2" s="5" t="s">
        <v>4</v>
      </c>
      <c r="E2" s="5" t="s">
        <v>5</v>
      </c>
      <c r="F2" s="6" t="s">
        <v>6</v>
      </c>
      <c r="G2" s="6" t="s">
        <v>7</v>
      </c>
      <c r="H2" s="5" t="s">
        <v>8</v>
      </c>
    </row>
    <row r="3" ht="36" customHeight="1" spans="1:8">
      <c r="A3" s="7" t="s">
        <v>9</v>
      </c>
      <c r="B3" s="7" t="s">
        <v>10</v>
      </c>
      <c r="C3" s="7"/>
      <c r="D3" s="7"/>
      <c r="E3" s="7"/>
      <c r="F3" s="7"/>
      <c r="G3" s="7"/>
      <c r="H3" s="7"/>
    </row>
    <row r="4" ht="22.5" spans="1:8">
      <c r="A4" s="8">
        <v>1</v>
      </c>
      <c r="B4" s="9" t="s">
        <v>11</v>
      </c>
      <c r="C4" s="10" t="s">
        <v>12</v>
      </c>
      <c r="D4" s="11" t="s">
        <v>13</v>
      </c>
      <c r="E4" s="12">
        <v>1</v>
      </c>
      <c r="F4" s="13">
        <v>30.76</v>
      </c>
      <c r="G4" s="13">
        <v>30.76</v>
      </c>
      <c r="H4" s="14" t="s">
        <v>14</v>
      </c>
    </row>
    <row r="5" ht="45" spans="1:8">
      <c r="A5" s="8">
        <v>2</v>
      </c>
      <c r="B5" s="9" t="s">
        <v>15</v>
      </c>
      <c r="C5" s="10" t="s">
        <v>16</v>
      </c>
      <c r="D5" s="11" t="s">
        <v>17</v>
      </c>
      <c r="E5" s="12">
        <v>1</v>
      </c>
      <c r="F5" s="13">
        <v>5.28</v>
      </c>
      <c r="G5" s="13">
        <v>5.28</v>
      </c>
      <c r="H5" s="14" t="s">
        <v>14</v>
      </c>
    </row>
    <row r="6" ht="45" spans="1:8">
      <c r="A6" s="8">
        <v>3</v>
      </c>
      <c r="B6" s="9" t="s">
        <v>18</v>
      </c>
      <c r="C6" s="10" t="s">
        <v>16</v>
      </c>
      <c r="D6" s="11" t="s">
        <v>17</v>
      </c>
      <c r="E6" s="12">
        <v>1</v>
      </c>
      <c r="F6" s="13">
        <v>9.05</v>
      </c>
      <c r="G6" s="13">
        <v>9.05</v>
      </c>
      <c r="H6" s="14" t="s">
        <v>14</v>
      </c>
    </row>
    <row r="7" ht="45" spans="1:8">
      <c r="A7" s="8">
        <v>4</v>
      </c>
      <c r="B7" s="15" t="s">
        <v>19</v>
      </c>
      <c r="C7" s="16" t="s">
        <v>20</v>
      </c>
      <c r="D7" s="11" t="s">
        <v>17</v>
      </c>
      <c r="E7" s="12">
        <v>1</v>
      </c>
      <c r="F7" s="13">
        <v>39.5</v>
      </c>
      <c r="G7" s="13">
        <v>39.5</v>
      </c>
      <c r="H7" s="14" t="s">
        <v>14</v>
      </c>
    </row>
    <row r="8" ht="45" spans="1:8">
      <c r="A8" s="8">
        <v>5</v>
      </c>
      <c r="B8" s="15" t="s">
        <v>21</v>
      </c>
      <c r="C8" s="16" t="s">
        <v>22</v>
      </c>
      <c r="D8" s="11" t="s">
        <v>17</v>
      </c>
      <c r="E8" s="12">
        <v>1</v>
      </c>
      <c r="F8" s="13">
        <v>6.7</v>
      </c>
      <c r="G8" s="13">
        <v>6.7</v>
      </c>
      <c r="H8" s="14" t="s">
        <v>14</v>
      </c>
    </row>
    <row r="9" ht="33.75" spans="1:8">
      <c r="A9" s="8">
        <v>6</v>
      </c>
      <c r="B9" s="9" t="s">
        <v>23</v>
      </c>
      <c r="C9" s="10" t="s">
        <v>24</v>
      </c>
      <c r="D9" s="11" t="s">
        <v>17</v>
      </c>
      <c r="E9" s="12">
        <v>1</v>
      </c>
      <c r="F9" s="13">
        <v>10.85</v>
      </c>
      <c r="G9" s="13">
        <v>10.85</v>
      </c>
      <c r="H9" s="14" t="s">
        <v>14</v>
      </c>
    </row>
    <row r="10" ht="45" spans="1:8">
      <c r="A10" s="8">
        <v>7</v>
      </c>
      <c r="B10" s="14" t="s">
        <v>25</v>
      </c>
      <c r="C10" s="15" t="s">
        <v>26</v>
      </c>
      <c r="D10" s="11" t="s">
        <v>27</v>
      </c>
      <c r="E10" s="13">
        <v>1</v>
      </c>
      <c r="F10" s="13">
        <v>247</v>
      </c>
      <c r="G10" s="13">
        <v>247</v>
      </c>
      <c r="H10" s="14" t="s">
        <v>14</v>
      </c>
    </row>
    <row r="11" ht="33.75" spans="1:8">
      <c r="A11" s="8">
        <v>8</v>
      </c>
      <c r="B11" s="9" t="s">
        <v>28</v>
      </c>
      <c r="C11" s="10" t="s">
        <v>29</v>
      </c>
      <c r="D11" s="11" t="s">
        <v>17</v>
      </c>
      <c r="E11" s="12">
        <v>1</v>
      </c>
      <c r="F11" s="13">
        <v>5.01</v>
      </c>
      <c r="G11" s="13">
        <v>5.01</v>
      </c>
      <c r="H11" s="14" t="s">
        <v>14</v>
      </c>
    </row>
    <row r="12" ht="56.25" spans="1:8">
      <c r="A12" s="8">
        <v>9</v>
      </c>
      <c r="B12" s="9" t="s">
        <v>30</v>
      </c>
      <c r="C12" s="10" t="s">
        <v>31</v>
      </c>
      <c r="D12" s="11" t="s">
        <v>32</v>
      </c>
      <c r="E12" s="12">
        <v>1</v>
      </c>
      <c r="F12" s="13">
        <v>4.4</v>
      </c>
      <c r="G12" s="13">
        <v>4.4</v>
      </c>
      <c r="H12" s="14" t="s">
        <v>14</v>
      </c>
    </row>
    <row r="13" ht="45" spans="1:8">
      <c r="A13" s="8">
        <v>10</v>
      </c>
      <c r="B13" s="9" t="s">
        <v>33</v>
      </c>
      <c r="C13" s="10" t="s">
        <v>34</v>
      </c>
      <c r="D13" s="11" t="s">
        <v>17</v>
      </c>
      <c r="E13" s="12">
        <v>1</v>
      </c>
      <c r="F13" s="13">
        <v>16.9</v>
      </c>
      <c r="G13" s="13">
        <v>16.9</v>
      </c>
      <c r="H13" s="14" t="s">
        <v>14</v>
      </c>
    </row>
    <row r="14" ht="90" spans="1:8">
      <c r="A14" s="8">
        <v>11</v>
      </c>
      <c r="B14" s="14" t="s">
        <v>35</v>
      </c>
      <c r="C14" s="15" t="s">
        <v>36</v>
      </c>
      <c r="D14" s="11" t="s">
        <v>17</v>
      </c>
      <c r="E14" s="13">
        <v>1</v>
      </c>
      <c r="F14" s="13">
        <v>7.6</v>
      </c>
      <c r="G14" s="13">
        <v>7.6</v>
      </c>
      <c r="H14" s="14" t="s">
        <v>14</v>
      </c>
    </row>
    <row r="15" ht="78.75" spans="1:8">
      <c r="A15" s="8">
        <v>12</v>
      </c>
      <c r="B15" s="15" t="s">
        <v>37</v>
      </c>
      <c r="C15" s="15" t="s">
        <v>38</v>
      </c>
      <c r="D15" s="11" t="s">
        <v>17</v>
      </c>
      <c r="E15" s="12">
        <v>1</v>
      </c>
      <c r="F15" s="17">
        <v>4.8</v>
      </c>
      <c r="G15" s="17">
        <v>4.8</v>
      </c>
      <c r="H15" s="14" t="s">
        <v>14</v>
      </c>
    </row>
    <row r="16" ht="146.25" spans="1:8">
      <c r="A16" s="8">
        <v>13</v>
      </c>
      <c r="B16" s="15" t="s">
        <v>39</v>
      </c>
      <c r="C16" s="15" t="s">
        <v>40</v>
      </c>
      <c r="D16" s="11" t="s">
        <v>17</v>
      </c>
      <c r="E16" s="12">
        <v>1</v>
      </c>
      <c r="F16" s="17">
        <v>3.9</v>
      </c>
      <c r="G16" s="17">
        <v>3.9</v>
      </c>
      <c r="H16" s="14" t="s">
        <v>14</v>
      </c>
    </row>
    <row r="17" spans="1:8">
      <c r="A17" s="8" t="s">
        <v>41</v>
      </c>
      <c r="B17" s="15" t="s">
        <v>42</v>
      </c>
      <c r="C17" s="15"/>
      <c r="D17" s="11"/>
      <c r="E17" s="12"/>
      <c r="F17" s="17"/>
      <c r="G17" s="17"/>
      <c r="H17" s="14"/>
    </row>
    <row r="18" ht="22.5" spans="1:8">
      <c r="A18" s="8">
        <v>14</v>
      </c>
      <c r="B18" s="15" t="s">
        <v>43</v>
      </c>
      <c r="C18" s="15" t="s">
        <v>44</v>
      </c>
      <c r="D18" s="18" t="s">
        <v>32</v>
      </c>
      <c r="E18" s="12">
        <v>1</v>
      </c>
      <c r="F18" s="17">
        <v>3.9425</v>
      </c>
      <c r="G18" s="17">
        <f>F18*E18</f>
        <v>3.9425</v>
      </c>
      <c r="H18" s="14" t="s">
        <v>14</v>
      </c>
    </row>
    <row r="19" ht="33.75" spans="1:8">
      <c r="A19" s="8">
        <v>15</v>
      </c>
      <c r="B19" s="15" t="s">
        <v>45</v>
      </c>
      <c r="C19" s="15" t="s">
        <v>46</v>
      </c>
      <c r="D19" s="18" t="s">
        <v>32</v>
      </c>
      <c r="E19" s="12">
        <v>1</v>
      </c>
      <c r="F19" s="17">
        <v>9.5</v>
      </c>
      <c r="G19" s="17">
        <f t="shared" ref="G19:G29" si="0">F19*E19</f>
        <v>9.5</v>
      </c>
      <c r="H19" s="14" t="s">
        <v>14</v>
      </c>
    </row>
    <row r="20" ht="22.5" spans="1:8">
      <c r="A20" s="8">
        <v>16</v>
      </c>
      <c r="B20" s="15" t="s">
        <v>47</v>
      </c>
      <c r="C20" s="15" t="s">
        <v>48</v>
      </c>
      <c r="D20" s="18" t="s">
        <v>17</v>
      </c>
      <c r="E20" s="12">
        <v>1</v>
      </c>
      <c r="F20" s="17">
        <v>12.255</v>
      </c>
      <c r="G20" s="17">
        <f t="shared" si="0"/>
        <v>12.255</v>
      </c>
      <c r="H20" s="14" t="s">
        <v>14</v>
      </c>
    </row>
    <row r="21" ht="22.5" spans="1:8">
      <c r="A21" s="8">
        <v>17</v>
      </c>
      <c r="B21" s="15" t="s">
        <v>49</v>
      </c>
      <c r="C21" s="15" t="s">
        <v>50</v>
      </c>
      <c r="D21" s="18" t="s">
        <v>17</v>
      </c>
      <c r="E21" s="12">
        <v>1</v>
      </c>
      <c r="F21" s="17">
        <v>39.387</v>
      </c>
      <c r="G21" s="17">
        <f t="shared" si="0"/>
        <v>39.387</v>
      </c>
      <c r="H21" s="14" t="s">
        <v>14</v>
      </c>
    </row>
    <row r="22" ht="22.5" spans="1:8">
      <c r="A22" s="8">
        <v>18</v>
      </c>
      <c r="B22" s="15" t="s">
        <v>51</v>
      </c>
      <c r="C22" s="15" t="s">
        <v>52</v>
      </c>
      <c r="D22" s="18" t="s">
        <v>32</v>
      </c>
      <c r="E22" s="12">
        <v>1</v>
      </c>
      <c r="F22" s="17">
        <v>61.1325</v>
      </c>
      <c r="G22" s="17">
        <f t="shared" si="0"/>
        <v>61.1325</v>
      </c>
      <c r="H22" s="14" t="s">
        <v>14</v>
      </c>
    </row>
    <row r="23" ht="67.5" spans="1:8">
      <c r="A23" s="8">
        <v>19</v>
      </c>
      <c r="B23" s="15" t="s">
        <v>53</v>
      </c>
      <c r="C23" s="15" t="s">
        <v>54</v>
      </c>
      <c r="D23" s="18" t="s">
        <v>17</v>
      </c>
      <c r="E23" s="12">
        <v>1</v>
      </c>
      <c r="F23" s="17">
        <v>23.6265</v>
      </c>
      <c r="G23" s="17">
        <f t="shared" si="0"/>
        <v>23.6265</v>
      </c>
      <c r="H23" s="14" t="s">
        <v>14</v>
      </c>
    </row>
    <row r="24" ht="78.75" spans="1:8">
      <c r="A24" s="8">
        <v>20</v>
      </c>
      <c r="B24" s="15" t="s">
        <v>55</v>
      </c>
      <c r="C24" s="15" t="s">
        <v>56</v>
      </c>
      <c r="D24" s="18" t="s">
        <v>17</v>
      </c>
      <c r="E24" s="12">
        <v>1</v>
      </c>
      <c r="F24" s="17">
        <v>16.625</v>
      </c>
      <c r="G24" s="17">
        <f t="shared" si="0"/>
        <v>16.625</v>
      </c>
      <c r="H24" s="14" t="s">
        <v>14</v>
      </c>
    </row>
    <row r="25" ht="90" spans="1:8">
      <c r="A25" s="8">
        <v>21</v>
      </c>
      <c r="B25" s="15" t="s">
        <v>57</v>
      </c>
      <c r="C25" s="15" t="s">
        <v>58</v>
      </c>
      <c r="D25" s="18" t="s">
        <v>59</v>
      </c>
      <c r="E25" s="12">
        <v>1</v>
      </c>
      <c r="F25" s="17">
        <v>29.849</v>
      </c>
      <c r="G25" s="17">
        <f t="shared" si="0"/>
        <v>29.849</v>
      </c>
      <c r="H25" s="14" t="s">
        <v>14</v>
      </c>
    </row>
    <row r="26" ht="78.75" spans="1:8">
      <c r="A26" s="8">
        <v>22</v>
      </c>
      <c r="B26" s="15" t="s">
        <v>60</v>
      </c>
      <c r="C26" s="15" t="s">
        <v>61</v>
      </c>
      <c r="D26" s="18" t="s">
        <v>17</v>
      </c>
      <c r="E26" s="12">
        <v>1</v>
      </c>
      <c r="F26" s="17">
        <v>14.003</v>
      </c>
      <c r="G26" s="17">
        <f t="shared" si="0"/>
        <v>14.003</v>
      </c>
      <c r="H26" s="14" t="s">
        <v>14</v>
      </c>
    </row>
    <row r="27" ht="78.75" spans="1:8">
      <c r="A27" s="8">
        <v>23</v>
      </c>
      <c r="B27" s="15" t="s">
        <v>62</v>
      </c>
      <c r="C27" s="15" t="s">
        <v>61</v>
      </c>
      <c r="D27" s="18" t="s">
        <v>17</v>
      </c>
      <c r="E27" s="12">
        <v>1</v>
      </c>
      <c r="F27" s="17">
        <v>28.0915</v>
      </c>
      <c r="G27" s="17">
        <f t="shared" si="0"/>
        <v>28.0915</v>
      </c>
      <c r="H27" s="14" t="s">
        <v>14</v>
      </c>
    </row>
    <row r="28" ht="22.5" spans="1:8">
      <c r="A28" s="8">
        <v>24</v>
      </c>
      <c r="B28" s="15" t="s">
        <v>63</v>
      </c>
      <c r="C28" s="15" t="s">
        <v>64</v>
      </c>
      <c r="D28" s="18" t="s">
        <v>17</v>
      </c>
      <c r="E28" s="12">
        <v>1</v>
      </c>
      <c r="F28" s="17">
        <v>30.457</v>
      </c>
      <c r="G28" s="17">
        <f t="shared" si="0"/>
        <v>30.457</v>
      </c>
      <c r="H28" s="14" t="s">
        <v>14</v>
      </c>
    </row>
    <row r="29" ht="123.75" spans="1:8">
      <c r="A29" s="8">
        <v>25</v>
      </c>
      <c r="B29" s="15" t="s">
        <v>65</v>
      </c>
      <c r="C29" s="15" t="s">
        <v>66</v>
      </c>
      <c r="D29" s="18" t="s">
        <v>67</v>
      </c>
      <c r="E29" s="12">
        <v>1</v>
      </c>
      <c r="F29" s="17">
        <v>279.6325</v>
      </c>
      <c r="G29" s="17">
        <f t="shared" ref="G29:G37" si="1">F29*E29</f>
        <v>279.6325</v>
      </c>
      <c r="H29" s="14" t="s">
        <v>14</v>
      </c>
    </row>
    <row r="30" ht="22.5" spans="1:8">
      <c r="A30" s="8">
        <v>26</v>
      </c>
      <c r="B30" s="15" t="s">
        <v>68</v>
      </c>
      <c r="C30" s="15" t="s">
        <v>69</v>
      </c>
      <c r="D30" s="18" t="s">
        <v>67</v>
      </c>
      <c r="E30" s="12">
        <v>1</v>
      </c>
      <c r="F30" s="17">
        <v>363.223</v>
      </c>
      <c r="G30" s="17">
        <f t="shared" si="1"/>
        <v>363.223</v>
      </c>
      <c r="H30" s="14" t="s">
        <v>14</v>
      </c>
    </row>
    <row r="31" ht="56.25" spans="1:8">
      <c r="A31" s="8">
        <v>27</v>
      </c>
      <c r="B31" s="15" t="s">
        <v>70</v>
      </c>
      <c r="C31" s="15" t="s">
        <v>71</v>
      </c>
      <c r="D31" s="18" t="s">
        <v>17</v>
      </c>
      <c r="E31" s="12">
        <v>1</v>
      </c>
      <c r="F31" s="17">
        <v>28.443</v>
      </c>
      <c r="G31" s="17">
        <f t="shared" si="1"/>
        <v>28.443</v>
      </c>
      <c r="H31" s="14" t="s">
        <v>14</v>
      </c>
    </row>
    <row r="32" ht="33.75" spans="1:8">
      <c r="A32" s="8">
        <v>28</v>
      </c>
      <c r="B32" s="15" t="s">
        <v>72</v>
      </c>
      <c r="C32" s="15" t="s">
        <v>73</v>
      </c>
      <c r="D32" s="18" t="s">
        <v>17</v>
      </c>
      <c r="E32" s="12">
        <v>1</v>
      </c>
      <c r="F32" s="17">
        <v>16.188</v>
      </c>
      <c r="G32" s="17">
        <f t="shared" si="1"/>
        <v>16.188</v>
      </c>
      <c r="H32" s="14" t="s">
        <v>14</v>
      </c>
    </row>
    <row r="33" ht="67.5" spans="1:8">
      <c r="A33" s="8">
        <v>29</v>
      </c>
      <c r="B33" s="15" t="s">
        <v>74</v>
      </c>
      <c r="C33" s="15" t="s">
        <v>75</v>
      </c>
      <c r="D33" s="18" t="s">
        <v>17</v>
      </c>
      <c r="E33" s="12">
        <v>1</v>
      </c>
      <c r="F33" s="17">
        <v>69.6255</v>
      </c>
      <c r="G33" s="17">
        <f t="shared" si="1"/>
        <v>69.6255</v>
      </c>
      <c r="H33" s="14" t="s">
        <v>14</v>
      </c>
    </row>
    <row r="34" ht="33.75" spans="1:8">
      <c r="A34" s="8">
        <v>30</v>
      </c>
      <c r="B34" s="15" t="s">
        <v>76</v>
      </c>
      <c r="C34" s="15" t="s">
        <v>77</v>
      </c>
      <c r="D34" s="18" t="s">
        <v>17</v>
      </c>
      <c r="E34" s="12">
        <v>1</v>
      </c>
      <c r="F34" s="17">
        <v>19.1995</v>
      </c>
      <c r="G34" s="17">
        <f t="shared" si="1"/>
        <v>19.1995</v>
      </c>
      <c r="H34" s="14" t="s">
        <v>14</v>
      </c>
    </row>
    <row r="35" ht="33.75" spans="1:8">
      <c r="A35" s="8">
        <v>31</v>
      </c>
      <c r="B35" s="15" t="s">
        <v>78</v>
      </c>
      <c r="C35" s="15" t="s">
        <v>79</v>
      </c>
      <c r="D35" s="18" t="s">
        <v>17</v>
      </c>
      <c r="E35" s="12">
        <v>1</v>
      </c>
      <c r="F35" s="17">
        <v>51.9175</v>
      </c>
      <c r="G35" s="17">
        <f t="shared" si="1"/>
        <v>51.9175</v>
      </c>
      <c r="H35" s="14" t="s">
        <v>14</v>
      </c>
    </row>
    <row r="36" ht="45" spans="1:8">
      <c r="A36" s="8">
        <v>32</v>
      </c>
      <c r="B36" s="15" t="s">
        <v>80</v>
      </c>
      <c r="C36" s="15" t="s">
        <v>81</v>
      </c>
      <c r="D36" s="18" t="s">
        <v>17</v>
      </c>
      <c r="E36" s="12">
        <v>1</v>
      </c>
      <c r="F36" s="17">
        <v>116.4415</v>
      </c>
      <c r="G36" s="17">
        <f t="shared" si="1"/>
        <v>116.4415</v>
      </c>
      <c r="H36" s="14" t="s">
        <v>14</v>
      </c>
    </row>
    <row r="37" ht="22.5" spans="1:8">
      <c r="A37" s="8">
        <v>33</v>
      </c>
      <c r="B37" s="15" t="s">
        <v>82</v>
      </c>
      <c r="C37" s="15" t="s">
        <v>83</v>
      </c>
      <c r="D37" s="18" t="s">
        <v>17</v>
      </c>
      <c r="E37" s="12">
        <v>1</v>
      </c>
      <c r="F37" s="17">
        <v>54.264</v>
      </c>
      <c r="G37" s="17">
        <f t="shared" si="1"/>
        <v>54.264</v>
      </c>
      <c r="H37" s="14" t="s">
        <v>14</v>
      </c>
    </row>
    <row r="38" ht="22.5" spans="1:8">
      <c r="A38" s="8" t="s">
        <v>84</v>
      </c>
      <c r="B38" s="15" t="s">
        <v>85</v>
      </c>
      <c r="C38" s="15"/>
      <c r="D38" s="18"/>
      <c r="E38" s="12"/>
      <c r="F38" s="17"/>
      <c r="G38" s="17"/>
      <c r="H38" s="14"/>
    </row>
    <row r="39" ht="67.5" spans="1:8">
      <c r="A39" s="8">
        <v>34</v>
      </c>
      <c r="B39" s="15" t="s">
        <v>86</v>
      </c>
      <c r="C39" s="15" t="s">
        <v>87</v>
      </c>
      <c r="D39" s="18" t="s">
        <v>59</v>
      </c>
      <c r="E39" s="12">
        <v>1</v>
      </c>
      <c r="F39" s="17">
        <v>690.0325</v>
      </c>
      <c r="G39" s="17">
        <f t="shared" ref="G39:G48" si="2">F39*E39</f>
        <v>690.0325</v>
      </c>
      <c r="H39" s="14" t="s">
        <v>14</v>
      </c>
    </row>
    <row r="40" ht="146.25" spans="1:8">
      <c r="A40" s="8">
        <v>35</v>
      </c>
      <c r="B40" s="15" t="s">
        <v>88</v>
      </c>
      <c r="C40" s="15" t="s">
        <v>89</v>
      </c>
      <c r="D40" s="18" t="s">
        <v>59</v>
      </c>
      <c r="E40" s="12">
        <v>1</v>
      </c>
      <c r="F40" s="17">
        <v>578.74</v>
      </c>
      <c r="G40" s="17">
        <f t="shared" si="2"/>
        <v>578.74</v>
      </c>
      <c r="H40" s="14" t="s">
        <v>14</v>
      </c>
    </row>
    <row r="41" ht="146.25" spans="1:8">
      <c r="A41" s="8">
        <v>36</v>
      </c>
      <c r="B41" s="15" t="s">
        <v>90</v>
      </c>
      <c r="C41" s="15" t="s">
        <v>89</v>
      </c>
      <c r="D41" s="18" t="s">
        <v>59</v>
      </c>
      <c r="E41" s="12">
        <v>1</v>
      </c>
      <c r="F41" s="17">
        <v>641.022</v>
      </c>
      <c r="G41" s="17">
        <f t="shared" si="2"/>
        <v>641.022</v>
      </c>
      <c r="H41" s="14" t="s">
        <v>14</v>
      </c>
    </row>
    <row r="42" ht="33.75" spans="1:8">
      <c r="A42" s="8">
        <v>37</v>
      </c>
      <c r="B42" s="15" t="s">
        <v>91</v>
      </c>
      <c r="C42" s="15" t="s">
        <v>92</v>
      </c>
      <c r="D42" s="18" t="s">
        <v>17</v>
      </c>
      <c r="E42" s="12">
        <v>1</v>
      </c>
      <c r="F42" s="17">
        <v>100.111</v>
      </c>
      <c r="G42" s="17">
        <f t="shared" si="2"/>
        <v>100.111</v>
      </c>
      <c r="H42" s="14" t="s">
        <v>14</v>
      </c>
    </row>
    <row r="43" ht="33.75" spans="1:8">
      <c r="A43" s="8">
        <v>38</v>
      </c>
      <c r="B43" s="15" t="s">
        <v>93</v>
      </c>
      <c r="C43" s="15" t="s">
        <v>94</v>
      </c>
      <c r="D43" s="18" t="s">
        <v>17</v>
      </c>
      <c r="E43" s="12">
        <v>1</v>
      </c>
      <c r="F43" s="17">
        <v>73.4825</v>
      </c>
      <c r="G43" s="17">
        <f t="shared" si="2"/>
        <v>73.4825</v>
      </c>
      <c r="H43" s="14" t="s">
        <v>14</v>
      </c>
    </row>
    <row r="44" ht="45" spans="1:8">
      <c r="A44" s="8">
        <v>39</v>
      </c>
      <c r="B44" s="15" t="s">
        <v>95</v>
      </c>
      <c r="C44" s="15" t="s">
        <v>96</v>
      </c>
      <c r="D44" s="18" t="s">
        <v>17</v>
      </c>
      <c r="E44" s="12">
        <v>1</v>
      </c>
      <c r="F44" s="17">
        <v>95.874</v>
      </c>
      <c r="G44" s="17">
        <f t="shared" si="2"/>
        <v>95.874</v>
      </c>
      <c r="H44" s="14" t="s">
        <v>14</v>
      </c>
    </row>
    <row r="45" ht="45" spans="1:8">
      <c r="A45" s="8">
        <v>40</v>
      </c>
      <c r="B45" s="15" t="s">
        <v>97</v>
      </c>
      <c r="C45" s="15" t="s">
        <v>98</v>
      </c>
      <c r="D45" s="18" t="s">
        <v>17</v>
      </c>
      <c r="E45" s="12">
        <v>1</v>
      </c>
      <c r="F45" s="17">
        <v>144.3145</v>
      </c>
      <c r="G45" s="17">
        <f t="shared" si="2"/>
        <v>144.3145</v>
      </c>
      <c r="H45" s="14" t="s">
        <v>14</v>
      </c>
    </row>
    <row r="46" ht="45" spans="1:8">
      <c r="A46" s="8">
        <v>41</v>
      </c>
      <c r="B46" s="15" t="s">
        <v>99</v>
      </c>
      <c r="C46" s="15" t="s">
        <v>100</v>
      </c>
      <c r="D46" s="18" t="s">
        <v>17</v>
      </c>
      <c r="E46" s="12">
        <v>1</v>
      </c>
      <c r="F46" s="17">
        <v>148.77</v>
      </c>
      <c r="G46" s="17">
        <f t="shared" si="2"/>
        <v>148.77</v>
      </c>
      <c r="H46" s="14" t="s">
        <v>14</v>
      </c>
    </row>
    <row r="47" ht="56.25" spans="1:8">
      <c r="A47" s="8">
        <v>42</v>
      </c>
      <c r="B47" s="15" t="s">
        <v>101</v>
      </c>
      <c r="C47" s="15" t="s">
        <v>102</v>
      </c>
      <c r="D47" s="18" t="s">
        <v>17</v>
      </c>
      <c r="E47" s="12">
        <v>1</v>
      </c>
      <c r="F47" s="17">
        <v>172.8525</v>
      </c>
      <c r="G47" s="17">
        <f t="shared" si="2"/>
        <v>172.8525</v>
      </c>
      <c r="H47" s="14" t="s">
        <v>14</v>
      </c>
    </row>
    <row r="48" ht="56.25" spans="1:8">
      <c r="A48" s="8">
        <v>43</v>
      </c>
      <c r="B48" s="15" t="s">
        <v>103</v>
      </c>
      <c r="C48" s="15" t="s">
        <v>104</v>
      </c>
      <c r="D48" s="18" t="s">
        <v>17</v>
      </c>
      <c r="E48" s="12">
        <v>1</v>
      </c>
      <c r="F48" s="17">
        <v>38.1045</v>
      </c>
      <c r="G48" s="17">
        <f t="shared" si="2"/>
        <v>38.1045</v>
      </c>
      <c r="H48" s="14" t="s">
        <v>14</v>
      </c>
    </row>
    <row r="49" ht="67.5" spans="1:8">
      <c r="A49" s="8">
        <v>44</v>
      </c>
      <c r="B49" s="15" t="s">
        <v>105</v>
      </c>
      <c r="C49" s="15" t="s">
        <v>106</v>
      </c>
      <c r="D49" s="18" t="s">
        <v>17</v>
      </c>
      <c r="E49" s="12">
        <v>1</v>
      </c>
      <c r="F49" s="17">
        <v>4.8165</v>
      </c>
      <c r="G49" s="17">
        <f t="shared" ref="G49:G55" si="3">F49*E49</f>
        <v>4.8165</v>
      </c>
      <c r="H49" s="14" t="s">
        <v>14</v>
      </c>
    </row>
    <row r="50" ht="78.75" spans="1:8">
      <c r="A50" s="8">
        <v>45</v>
      </c>
      <c r="B50" s="15" t="s">
        <v>107</v>
      </c>
      <c r="C50" s="15" t="s">
        <v>108</v>
      </c>
      <c r="D50" s="18" t="s">
        <v>17</v>
      </c>
      <c r="E50" s="12">
        <v>1</v>
      </c>
      <c r="F50" s="17">
        <v>20.8145</v>
      </c>
      <c r="G50" s="17">
        <f t="shared" si="3"/>
        <v>20.8145</v>
      </c>
      <c r="H50" s="14" t="s">
        <v>14</v>
      </c>
    </row>
    <row r="51" ht="56.25" spans="1:8">
      <c r="A51" s="8">
        <v>46</v>
      </c>
      <c r="B51" s="15" t="s">
        <v>109</v>
      </c>
      <c r="C51" s="15" t="s">
        <v>110</v>
      </c>
      <c r="D51" s="18" t="s">
        <v>17</v>
      </c>
      <c r="E51" s="12">
        <v>1</v>
      </c>
      <c r="F51" s="17">
        <v>4.161</v>
      </c>
      <c r="G51" s="17">
        <f t="shared" si="3"/>
        <v>4.161</v>
      </c>
      <c r="H51" s="14" t="s">
        <v>14</v>
      </c>
    </row>
    <row r="52" ht="45" spans="1:8">
      <c r="A52" s="8">
        <v>47</v>
      </c>
      <c r="B52" s="15" t="s">
        <v>111</v>
      </c>
      <c r="C52" s="15" t="s">
        <v>112</v>
      </c>
      <c r="D52" s="18" t="s">
        <v>32</v>
      </c>
      <c r="E52" s="12">
        <v>1</v>
      </c>
      <c r="F52" s="17">
        <v>2.4225</v>
      </c>
      <c r="G52" s="17">
        <f t="shared" si="3"/>
        <v>2.4225</v>
      </c>
      <c r="H52" s="14" t="s">
        <v>14</v>
      </c>
    </row>
    <row r="53" ht="90" spans="1:8">
      <c r="A53" s="8">
        <v>48</v>
      </c>
      <c r="B53" s="15" t="s">
        <v>113</v>
      </c>
      <c r="C53" s="15" t="s">
        <v>114</v>
      </c>
      <c r="D53" s="18" t="s">
        <v>17</v>
      </c>
      <c r="E53" s="12">
        <v>1</v>
      </c>
      <c r="F53" s="17">
        <v>23.4175</v>
      </c>
      <c r="G53" s="17">
        <f t="shared" si="3"/>
        <v>23.4175</v>
      </c>
      <c r="H53" s="14" t="s">
        <v>14</v>
      </c>
    </row>
    <row r="54" ht="90" spans="1:8">
      <c r="A54" s="8">
        <v>49</v>
      </c>
      <c r="B54" s="15" t="s">
        <v>115</v>
      </c>
      <c r="C54" s="15" t="s">
        <v>116</v>
      </c>
      <c r="D54" s="18" t="s">
        <v>17</v>
      </c>
      <c r="E54" s="12">
        <v>1</v>
      </c>
      <c r="F54" s="17">
        <v>113.9335</v>
      </c>
      <c r="G54" s="17">
        <f t="shared" si="3"/>
        <v>113.9335</v>
      </c>
      <c r="H54" s="14" t="s">
        <v>14</v>
      </c>
    </row>
    <row r="55" ht="168.75" spans="1:8">
      <c r="A55" s="8">
        <v>50</v>
      </c>
      <c r="B55" s="15" t="s">
        <v>117</v>
      </c>
      <c r="C55" s="15" t="s">
        <v>118</v>
      </c>
      <c r="D55" s="18" t="s">
        <v>17</v>
      </c>
      <c r="E55" s="12">
        <v>1</v>
      </c>
      <c r="F55" s="17">
        <v>50.6065</v>
      </c>
      <c r="G55" s="17">
        <f t="shared" si="3"/>
        <v>50.6065</v>
      </c>
      <c r="H55" s="14" t="s">
        <v>14</v>
      </c>
    </row>
    <row r="56" ht="45" spans="1:8">
      <c r="A56" s="8">
        <v>51</v>
      </c>
      <c r="B56" s="15" t="s">
        <v>119</v>
      </c>
      <c r="C56" s="15" t="s">
        <v>120</v>
      </c>
      <c r="D56" s="18" t="s">
        <v>17</v>
      </c>
      <c r="E56" s="12">
        <v>1</v>
      </c>
      <c r="F56" s="17">
        <v>28.215</v>
      </c>
      <c r="G56" s="17">
        <f t="shared" ref="G56:G62" si="4">F56*E56</f>
        <v>28.215</v>
      </c>
      <c r="H56" s="14" t="s">
        <v>14</v>
      </c>
    </row>
    <row r="57" ht="45" spans="1:8">
      <c r="A57" s="8">
        <v>52</v>
      </c>
      <c r="B57" s="15" t="s">
        <v>121</v>
      </c>
      <c r="C57" s="15" t="s">
        <v>122</v>
      </c>
      <c r="D57" s="18" t="s">
        <v>17</v>
      </c>
      <c r="E57" s="12">
        <v>1</v>
      </c>
      <c r="F57" s="17">
        <v>81.9945</v>
      </c>
      <c r="G57" s="17">
        <f t="shared" si="4"/>
        <v>81.9945</v>
      </c>
      <c r="H57" s="14" t="s">
        <v>14</v>
      </c>
    </row>
    <row r="58" ht="67.5" spans="1:8">
      <c r="A58" s="8">
        <v>53</v>
      </c>
      <c r="B58" s="15" t="s">
        <v>123</v>
      </c>
      <c r="C58" s="15" t="s">
        <v>124</v>
      </c>
      <c r="D58" s="18" t="s">
        <v>17</v>
      </c>
      <c r="E58" s="12">
        <v>1</v>
      </c>
      <c r="F58" s="17">
        <v>15.7225</v>
      </c>
      <c r="G58" s="17">
        <f t="shared" si="4"/>
        <v>15.7225</v>
      </c>
      <c r="H58" s="14" t="s">
        <v>14</v>
      </c>
    </row>
    <row r="59" ht="67.5" spans="1:8">
      <c r="A59" s="8">
        <v>54</v>
      </c>
      <c r="B59" s="15" t="s">
        <v>125</v>
      </c>
      <c r="C59" s="15" t="s">
        <v>126</v>
      </c>
      <c r="D59" s="18" t="s">
        <v>17</v>
      </c>
      <c r="E59" s="12">
        <v>1</v>
      </c>
      <c r="F59" s="17">
        <v>16.7295</v>
      </c>
      <c r="G59" s="17">
        <f t="shared" si="4"/>
        <v>16.7295</v>
      </c>
      <c r="H59" s="14" t="s">
        <v>14</v>
      </c>
    </row>
    <row r="60" ht="168.75" spans="1:8">
      <c r="A60" s="8">
        <v>55</v>
      </c>
      <c r="B60" s="15" t="s">
        <v>127</v>
      </c>
      <c r="C60" s="15" t="s">
        <v>128</v>
      </c>
      <c r="D60" s="18" t="s">
        <v>17</v>
      </c>
      <c r="E60" s="12">
        <v>1</v>
      </c>
      <c r="F60" s="17">
        <v>83.8945</v>
      </c>
      <c r="G60" s="17">
        <f t="shared" si="4"/>
        <v>83.8945</v>
      </c>
      <c r="H60" s="14" t="s">
        <v>14</v>
      </c>
    </row>
    <row r="61" ht="236.25" spans="1:8">
      <c r="A61" s="8">
        <v>56</v>
      </c>
      <c r="B61" s="15" t="s">
        <v>129</v>
      </c>
      <c r="C61" s="15" t="s">
        <v>130</v>
      </c>
      <c r="D61" s="18" t="s">
        <v>17</v>
      </c>
      <c r="E61" s="12">
        <v>1</v>
      </c>
      <c r="F61" s="17">
        <v>120.08</v>
      </c>
      <c r="G61" s="17">
        <f t="shared" si="4"/>
        <v>120.08</v>
      </c>
      <c r="H61" s="14" t="s">
        <v>14</v>
      </c>
    </row>
    <row r="62" ht="90" spans="1:8">
      <c r="A62" s="8">
        <v>57</v>
      </c>
      <c r="B62" s="15" t="s">
        <v>131</v>
      </c>
      <c r="C62" s="15" t="s">
        <v>132</v>
      </c>
      <c r="D62" s="18" t="s">
        <v>17</v>
      </c>
      <c r="E62" s="12">
        <v>1</v>
      </c>
      <c r="F62" s="17">
        <v>152.2945</v>
      </c>
      <c r="G62" s="17">
        <f t="shared" si="4"/>
        <v>152.2945</v>
      </c>
      <c r="H62" s="14" t="s">
        <v>14</v>
      </c>
    </row>
    <row r="63" ht="67.5" spans="1:8">
      <c r="A63" s="8">
        <v>58</v>
      </c>
      <c r="B63" s="15" t="s">
        <v>133</v>
      </c>
      <c r="C63" s="15" t="s">
        <v>134</v>
      </c>
      <c r="D63" s="18" t="s">
        <v>17</v>
      </c>
      <c r="E63" s="12">
        <v>1</v>
      </c>
      <c r="F63" s="17">
        <v>41.401</v>
      </c>
      <c r="G63" s="17">
        <f>E63*F63</f>
        <v>41.401</v>
      </c>
      <c r="H63" s="14" t="s">
        <v>14</v>
      </c>
    </row>
    <row r="64" ht="45" spans="1:8">
      <c r="A64" s="8">
        <v>59</v>
      </c>
      <c r="B64" s="15" t="s">
        <v>135</v>
      </c>
      <c r="C64" s="15" t="s">
        <v>136</v>
      </c>
      <c r="D64" s="18" t="s">
        <v>17</v>
      </c>
      <c r="E64" s="12">
        <v>1</v>
      </c>
      <c r="F64" s="17">
        <v>87.115</v>
      </c>
      <c r="G64" s="17">
        <f t="shared" ref="G64:G75" si="5">E64*F64</f>
        <v>87.115</v>
      </c>
      <c r="H64" s="14" t="s">
        <v>14</v>
      </c>
    </row>
    <row r="65" ht="45" spans="1:8">
      <c r="A65" s="8">
        <v>60</v>
      </c>
      <c r="B65" s="15" t="s">
        <v>137</v>
      </c>
      <c r="C65" s="15" t="s">
        <v>138</v>
      </c>
      <c r="D65" s="18" t="s">
        <v>17</v>
      </c>
      <c r="E65" s="12">
        <v>1</v>
      </c>
      <c r="F65" s="17">
        <v>19.9215</v>
      </c>
      <c r="G65" s="17">
        <f t="shared" si="5"/>
        <v>19.9215</v>
      </c>
      <c r="H65" s="14" t="s">
        <v>14</v>
      </c>
    </row>
    <row r="66" ht="45" spans="1:8">
      <c r="A66" s="8">
        <v>61</v>
      </c>
      <c r="B66" s="15" t="s">
        <v>139</v>
      </c>
      <c r="C66" s="15" t="s">
        <v>140</v>
      </c>
      <c r="D66" s="18" t="s">
        <v>17</v>
      </c>
      <c r="E66" s="12">
        <v>1</v>
      </c>
      <c r="F66" s="17">
        <v>15.998</v>
      </c>
      <c r="G66" s="17">
        <f t="shared" si="5"/>
        <v>15.998</v>
      </c>
      <c r="H66" s="14" t="s">
        <v>14</v>
      </c>
    </row>
    <row r="67" ht="45" spans="1:8">
      <c r="A67" s="8">
        <v>62</v>
      </c>
      <c r="B67" s="15" t="s">
        <v>141</v>
      </c>
      <c r="C67" s="15" t="s">
        <v>142</v>
      </c>
      <c r="D67" s="18" t="s">
        <v>17</v>
      </c>
      <c r="E67" s="12">
        <v>1</v>
      </c>
      <c r="F67" s="17">
        <v>12.2075</v>
      </c>
      <c r="G67" s="17">
        <f t="shared" si="5"/>
        <v>12.2075</v>
      </c>
      <c r="H67" s="14" t="s">
        <v>14</v>
      </c>
    </row>
    <row r="68" ht="292.5" spans="1:8">
      <c r="A68" s="8">
        <v>63</v>
      </c>
      <c r="B68" s="15" t="s">
        <v>143</v>
      </c>
      <c r="C68" s="15" t="s">
        <v>144</v>
      </c>
      <c r="D68" s="18" t="s">
        <v>32</v>
      </c>
      <c r="E68" s="12">
        <v>1</v>
      </c>
      <c r="F68" s="17">
        <v>50.768</v>
      </c>
      <c r="G68" s="17">
        <f t="shared" si="5"/>
        <v>50.768</v>
      </c>
      <c r="H68" s="14" t="s">
        <v>14</v>
      </c>
    </row>
    <row r="69" ht="45" spans="1:8">
      <c r="A69" s="8">
        <v>64</v>
      </c>
      <c r="B69" s="15" t="s">
        <v>145</v>
      </c>
      <c r="C69" s="15" t="s">
        <v>146</v>
      </c>
      <c r="D69" s="18" t="s">
        <v>32</v>
      </c>
      <c r="E69" s="12">
        <v>1</v>
      </c>
      <c r="F69" s="17">
        <v>19.532</v>
      </c>
      <c r="G69" s="17">
        <f t="shared" si="5"/>
        <v>19.532</v>
      </c>
      <c r="H69" s="14" t="s">
        <v>14</v>
      </c>
    </row>
    <row r="70" ht="90" spans="1:8">
      <c r="A70" s="8">
        <v>65</v>
      </c>
      <c r="B70" s="15" t="s">
        <v>147</v>
      </c>
      <c r="C70" s="15" t="s">
        <v>148</v>
      </c>
      <c r="D70" s="18" t="s">
        <v>32</v>
      </c>
      <c r="E70" s="12">
        <v>1</v>
      </c>
      <c r="F70" s="17">
        <v>46.664</v>
      </c>
      <c r="G70" s="17">
        <f t="shared" si="5"/>
        <v>46.664</v>
      </c>
      <c r="H70" s="14" t="s">
        <v>14</v>
      </c>
    </row>
    <row r="71" ht="22.5" spans="1:8">
      <c r="A71" s="8">
        <v>66</v>
      </c>
      <c r="B71" s="15" t="s">
        <v>149</v>
      </c>
      <c r="C71" s="15" t="s">
        <v>150</v>
      </c>
      <c r="D71" s="18" t="s">
        <v>151</v>
      </c>
      <c r="E71" s="12">
        <v>1</v>
      </c>
      <c r="F71" s="17">
        <v>37.62</v>
      </c>
      <c r="G71" s="17">
        <f t="shared" si="5"/>
        <v>37.62</v>
      </c>
      <c r="H71" s="14" t="s">
        <v>14</v>
      </c>
    </row>
    <row r="72" ht="123.75" spans="1:8">
      <c r="A72" s="8">
        <v>67</v>
      </c>
      <c r="B72" s="15" t="s">
        <v>152</v>
      </c>
      <c r="C72" s="15" t="s">
        <v>153</v>
      </c>
      <c r="D72" s="18" t="s">
        <v>32</v>
      </c>
      <c r="E72" s="12">
        <v>1</v>
      </c>
      <c r="F72" s="17">
        <v>7.8755</v>
      </c>
      <c r="G72" s="17">
        <f t="shared" si="5"/>
        <v>7.8755</v>
      </c>
      <c r="H72" s="14" t="s">
        <v>14</v>
      </c>
    </row>
    <row r="73" ht="90" spans="1:8">
      <c r="A73" s="8">
        <v>68</v>
      </c>
      <c r="B73" s="15" t="s">
        <v>154</v>
      </c>
      <c r="C73" s="15" t="s">
        <v>155</v>
      </c>
      <c r="D73" s="18" t="s">
        <v>32</v>
      </c>
      <c r="E73" s="12">
        <v>1</v>
      </c>
      <c r="F73" s="17">
        <v>26.695</v>
      </c>
      <c r="G73" s="17">
        <f t="shared" si="5"/>
        <v>26.695</v>
      </c>
      <c r="H73" s="14" t="s">
        <v>14</v>
      </c>
    </row>
    <row r="74" ht="22.5" spans="1:8">
      <c r="A74" s="8">
        <v>69</v>
      </c>
      <c r="B74" s="15" t="s">
        <v>85</v>
      </c>
      <c r="C74" s="15" t="s">
        <v>156</v>
      </c>
      <c r="D74" s="18" t="s">
        <v>17</v>
      </c>
      <c r="E74" s="12">
        <v>1</v>
      </c>
      <c r="F74" s="17">
        <v>39.7005</v>
      </c>
      <c r="G74" s="17">
        <f t="shared" si="5"/>
        <v>39.7005</v>
      </c>
      <c r="H74" s="14"/>
    </row>
    <row r="75" ht="22.5" spans="1:8">
      <c r="A75" s="8">
        <v>70</v>
      </c>
      <c r="B75" s="15" t="s">
        <v>85</v>
      </c>
      <c r="C75" s="15" t="s">
        <v>157</v>
      </c>
      <c r="D75" s="18" t="s">
        <v>17</v>
      </c>
      <c r="E75" s="12">
        <v>1</v>
      </c>
      <c r="F75" s="17">
        <f>56.52*0.95</f>
        <v>53.694</v>
      </c>
      <c r="G75" s="17">
        <f t="shared" si="5"/>
        <v>53.694</v>
      </c>
      <c r="H75" s="14"/>
    </row>
    <row r="76" ht="78.75" spans="1:8">
      <c r="A76" s="8">
        <v>71</v>
      </c>
      <c r="B76" s="15" t="s">
        <v>158</v>
      </c>
      <c r="C76" s="15" t="s">
        <v>159</v>
      </c>
      <c r="D76" s="18" t="s">
        <v>17</v>
      </c>
      <c r="E76" s="12">
        <v>1</v>
      </c>
      <c r="F76" s="17">
        <v>193.4105</v>
      </c>
      <c r="G76" s="17">
        <f t="shared" ref="G76:G87" si="6">F76*E76</f>
        <v>193.4105</v>
      </c>
      <c r="H76" s="14" t="s">
        <v>14</v>
      </c>
    </row>
    <row r="77" ht="78.75" spans="1:8">
      <c r="A77" s="8">
        <v>72</v>
      </c>
      <c r="B77" s="15" t="s">
        <v>160</v>
      </c>
      <c r="C77" s="15" t="s">
        <v>159</v>
      </c>
      <c r="D77" s="18" t="s">
        <v>17</v>
      </c>
      <c r="E77" s="12">
        <v>1</v>
      </c>
      <c r="F77" s="17">
        <v>227.031</v>
      </c>
      <c r="G77" s="17">
        <f t="shared" si="6"/>
        <v>227.031</v>
      </c>
      <c r="H77" s="14" t="s">
        <v>14</v>
      </c>
    </row>
    <row r="78" ht="56.25" spans="1:8">
      <c r="A78" s="8">
        <v>73</v>
      </c>
      <c r="B78" s="15" t="s">
        <v>161</v>
      </c>
      <c r="C78" s="15" t="s">
        <v>162</v>
      </c>
      <c r="D78" s="18" t="s">
        <v>17</v>
      </c>
      <c r="E78" s="12">
        <v>1</v>
      </c>
      <c r="F78" s="17">
        <v>19.627</v>
      </c>
      <c r="G78" s="17">
        <f t="shared" si="6"/>
        <v>19.627</v>
      </c>
      <c r="H78" s="14" t="s">
        <v>14</v>
      </c>
    </row>
    <row r="79" ht="33.75" spans="1:8">
      <c r="A79" s="8">
        <v>74</v>
      </c>
      <c r="B79" s="15" t="s">
        <v>163</v>
      </c>
      <c r="C79" s="15" t="s">
        <v>164</v>
      </c>
      <c r="D79" s="18" t="s">
        <v>151</v>
      </c>
      <c r="E79" s="12">
        <v>1</v>
      </c>
      <c r="F79" s="17">
        <v>56.43</v>
      </c>
      <c r="G79" s="17">
        <f t="shared" si="6"/>
        <v>56.43</v>
      </c>
      <c r="H79" s="14" t="s">
        <v>14</v>
      </c>
    </row>
    <row r="80" ht="22.5" spans="1:8">
      <c r="A80" s="8">
        <v>75</v>
      </c>
      <c r="B80" s="15" t="s">
        <v>165</v>
      </c>
      <c r="C80" s="15" t="s">
        <v>166</v>
      </c>
      <c r="D80" s="18" t="s">
        <v>17</v>
      </c>
      <c r="E80" s="12">
        <v>1</v>
      </c>
      <c r="F80" s="17">
        <v>15.751</v>
      </c>
      <c r="G80" s="17">
        <f t="shared" si="6"/>
        <v>15.751</v>
      </c>
      <c r="H80" s="14" t="s">
        <v>14</v>
      </c>
    </row>
    <row r="81" ht="33.75" spans="1:8">
      <c r="A81" s="8">
        <v>76</v>
      </c>
      <c r="B81" s="15" t="s">
        <v>167</v>
      </c>
      <c r="C81" s="15" t="s">
        <v>168</v>
      </c>
      <c r="D81" s="18" t="s">
        <v>17</v>
      </c>
      <c r="E81" s="12">
        <v>1</v>
      </c>
      <c r="F81" s="17">
        <v>59.6125</v>
      </c>
      <c r="G81" s="17">
        <f t="shared" si="6"/>
        <v>59.6125</v>
      </c>
      <c r="H81" s="14" t="s">
        <v>14</v>
      </c>
    </row>
    <row r="82" ht="22.5" spans="1:8">
      <c r="A82" s="8">
        <v>77</v>
      </c>
      <c r="B82" s="15" t="s">
        <v>169</v>
      </c>
      <c r="C82" s="15" t="s">
        <v>170</v>
      </c>
      <c r="D82" s="18" t="s">
        <v>17</v>
      </c>
      <c r="E82" s="12">
        <v>1</v>
      </c>
      <c r="F82" s="17">
        <v>15.751</v>
      </c>
      <c r="G82" s="17">
        <f t="shared" si="6"/>
        <v>15.751</v>
      </c>
      <c r="H82" s="14" t="s">
        <v>14</v>
      </c>
    </row>
    <row r="83" ht="45" spans="1:8">
      <c r="A83" s="8">
        <v>78</v>
      </c>
      <c r="B83" s="15" t="s">
        <v>171</v>
      </c>
      <c r="C83" s="15" t="s">
        <v>172</v>
      </c>
      <c r="D83" s="18" t="s">
        <v>17</v>
      </c>
      <c r="E83" s="12">
        <v>1</v>
      </c>
      <c r="F83" s="17">
        <v>134.026</v>
      </c>
      <c r="G83" s="17">
        <f t="shared" si="6"/>
        <v>134.026</v>
      </c>
      <c r="H83" s="14" t="s">
        <v>14</v>
      </c>
    </row>
    <row r="84" ht="33.75" spans="1:8">
      <c r="A84" s="8">
        <v>79</v>
      </c>
      <c r="B84" s="15" t="s">
        <v>173</v>
      </c>
      <c r="C84" s="15" t="s">
        <v>174</v>
      </c>
      <c r="D84" s="18" t="s">
        <v>32</v>
      </c>
      <c r="E84" s="12">
        <v>1</v>
      </c>
      <c r="F84" s="17">
        <v>9.747</v>
      </c>
      <c r="G84" s="17">
        <f t="shared" si="6"/>
        <v>9.747</v>
      </c>
      <c r="H84" s="14" t="s">
        <v>14</v>
      </c>
    </row>
    <row r="85" ht="90" spans="1:8">
      <c r="A85" s="8">
        <v>80</v>
      </c>
      <c r="B85" s="15" t="s">
        <v>175</v>
      </c>
      <c r="C85" s="15" t="s">
        <v>176</v>
      </c>
      <c r="D85" s="18" t="s">
        <v>32</v>
      </c>
      <c r="E85" s="12">
        <v>1</v>
      </c>
      <c r="F85" s="17">
        <v>19.171</v>
      </c>
      <c r="G85" s="17">
        <f t="shared" si="6"/>
        <v>19.171</v>
      </c>
      <c r="H85" s="14" t="s">
        <v>14</v>
      </c>
    </row>
    <row r="86" ht="22.5" spans="1:8">
      <c r="A86" s="8">
        <v>81</v>
      </c>
      <c r="B86" s="15" t="s">
        <v>177</v>
      </c>
      <c r="C86" s="15" t="s">
        <v>178</v>
      </c>
      <c r="D86" s="18" t="s">
        <v>17</v>
      </c>
      <c r="E86" s="12">
        <v>1</v>
      </c>
      <c r="F86" s="17">
        <v>18.81</v>
      </c>
      <c r="G86" s="17">
        <f t="shared" si="6"/>
        <v>18.81</v>
      </c>
      <c r="H86" s="14" t="s">
        <v>14</v>
      </c>
    </row>
    <row r="87" ht="67.5" spans="1:8">
      <c r="A87" s="8">
        <v>82</v>
      </c>
      <c r="B87" s="15" t="s">
        <v>179</v>
      </c>
      <c r="C87" s="15" t="s">
        <v>180</v>
      </c>
      <c r="D87" s="18" t="s">
        <v>17</v>
      </c>
      <c r="E87" s="12">
        <v>1</v>
      </c>
      <c r="F87" s="17">
        <v>14.1075</v>
      </c>
      <c r="G87" s="17">
        <f t="shared" si="6"/>
        <v>14.1075</v>
      </c>
      <c r="H87" s="14" t="s">
        <v>14</v>
      </c>
    </row>
    <row r="88" ht="29" customHeight="1" spans="1:8">
      <c r="A88" s="7" t="s">
        <v>181</v>
      </c>
      <c r="B88" s="19" t="s">
        <v>182</v>
      </c>
      <c r="C88" s="19"/>
      <c r="D88" s="18"/>
      <c r="E88" s="12"/>
      <c r="F88" s="17"/>
      <c r="G88" s="17"/>
      <c r="H88" s="14"/>
    </row>
    <row r="89" ht="22.5" spans="1:8">
      <c r="A89" s="8">
        <v>83</v>
      </c>
      <c r="B89" s="15" t="s">
        <v>183</v>
      </c>
      <c r="C89" s="15" t="s">
        <v>184</v>
      </c>
      <c r="D89" s="18" t="s">
        <v>32</v>
      </c>
      <c r="E89" s="12">
        <v>1</v>
      </c>
      <c r="F89" s="17">
        <v>24.51</v>
      </c>
      <c r="G89" s="17">
        <f t="shared" ref="G89:G94" si="7">F89*E89</f>
        <v>24.51</v>
      </c>
      <c r="H89" s="14" t="s">
        <v>14</v>
      </c>
    </row>
    <row r="90" ht="22.5" spans="1:8">
      <c r="A90" s="8">
        <v>84</v>
      </c>
      <c r="B90" s="15" t="s">
        <v>185</v>
      </c>
      <c r="C90" s="15" t="s">
        <v>186</v>
      </c>
      <c r="D90" s="18" t="s">
        <v>151</v>
      </c>
      <c r="E90" s="12">
        <v>1</v>
      </c>
      <c r="F90" s="17">
        <v>24.51</v>
      </c>
      <c r="G90" s="17">
        <f t="shared" si="7"/>
        <v>24.51</v>
      </c>
      <c r="H90" s="14" t="s">
        <v>14</v>
      </c>
    </row>
    <row r="91" ht="22.5" spans="1:8">
      <c r="A91" s="8">
        <v>85</v>
      </c>
      <c r="B91" s="15" t="s">
        <v>187</v>
      </c>
      <c r="C91" s="15" t="s">
        <v>188</v>
      </c>
      <c r="D91" s="18" t="s">
        <v>13</v>
      </c>
      <c r="E91" s="12">
        <v>1</v>
      </c>
      <c r="F91" s="17">
        <v>24.51</v>
      </c>
      <c r="G91" s="17">
        <f t="shared" si="7"/>
        <v>24.51</v>
      </c>
      <c r="H91" s="14" t="s">
        <v>14</v>
      </c>
    </row>
    <row r="92" ht="45" spans="1:8">
      <c r="A92" s="8">
        <v>86</v>
      </c>
      <c r="B92" s="15" t="s">
        <v>189</v>
      </c>
      <c r="C92" s="15" t="s">
        <v>190</v>
      </c>
      <c r="D92" s="18" t="s">
        <v>13</v>
      </c>
      <c r="E92" s="12">
        <v>1</v>
      </c>
      <c r="F92" s="17">
        <v>24.51</v>
      </c>
      <c r="G92" s="17">
        <f t="shared" si="7"/>
        <v>24.51</v>
      </c>
      <c r="H92" s="14" t="s">
        <v>14</v>
      </c>
    </row>
    <row r="93" ht="45" spans="1:8">
      <c r="A93" s="8">
        <v>87</v>
      </c>
      <c r="B93" s="15" t="s">
        <v>191</v>
      </c>
      <c r="C93" s="15" t="s">
        <v>190</v>
      </c>
      <c r="D93" s="18" t="s">
        <v>13</v>
      </c>
      <c r="E93" s="12">
        <v>1</v>
      </c>
      <c r="F93" s="17">
        <v>24.51</v>
      </c>
      <c r="G93" s="17">
        <f t="shared" si="7"/>
        <v>24.51</v>
      </c>
      <c r="H93" s="14" t="s">
        <v>14</v>
      </c>
    </row>
    <row r="94" ht="45" spans="1:8">
      <c r="A94" s="8">
        <v>88</v>
      </c>
      <c r="B94" s="15" t="s">
        <v>192</v>
      </c>
      <c r="C94" s="15" t="s">
        <v>193</v>
      </c>
      <c r="D94" s="18" t="s">
        <v>13</v>
      </c>
      <c r="E94" s="12">
        <v>1</v>
      </c>
      <c r="F94" s="17">
        <v>24.51</v>
      </c>
      <c r="G94" s="17">
        <f t="shared" si="7"/>
        <v>24.51</v>
      </c>
      <c r="H94" s="14" t="s">
        <v>14</v>
      </c>
    </row>
    <row r="95" ht="22.5" spans="1:8">
      <c r="A95" s="8">
        <v>89</v>
      </c>
      <c r="B95" s="15" t="s">
        <v>194</v>
      </c>
      <c r="C95" s="15" t="s">
        <v>195</v>
      </c>
      <c r="D95" s="18" t="s">
        <v>32</v>
      </c>
      <c r="E95" s="12">
        <v>1</v>
      </c>
      <c r="F95" s="17">
        <v>9.5665</v>
      </c>
      <c r="G95" s="17">
        <f t="shared" ref="G95:G112" si="8">F95*E95</f>
        <v>9.5665</v>
      </c>
      <c r="H95" s="14" t="s">
        <v>14</v>
      </c>
    </row>
    <row r="96" ht="22.5" spans="1:8">
      <c r="A96" s="8">
        <v>90</v>
      </c>
      <c r="B96" s="15" t="s">
        <v>196</v>
      </c>
      <c r="C96" s="15" t="s">
        <v>195</v>
      </c>
      <c r="D96" s="18" t="s">
        <v>32</v>
      </c>
      <c r="E96" s="12">
        <v>1</v>
      </c>
      <c r="F96" s="17">
        <v>41.9235</v>
      </c>
      <c r="G96" s="17">
        <f t="shared" si="8"/>
        <v>41.9235</v>
      </c>
      <c r="H96" s="14" t="s">
        <v>14</v>
      </c>
    </row>
    <row r="97" ht="56.25" spans="1:8">
      <c r="A97" s="8">
        <v>91</v>
      </c>
      <c r="B97" s="15" t="s">
        <v>197</v>
      </c>
      <c r="C97" s="15" t="s">
        <v>198</v>
      </c>
      <c r="D97" s="18" t="s">
        <v>13</v>
      </c>
      <c r="E97" s="12">
        <v>1</v>
      </c>
      <c r="F97" s="17">
        <v>263.3685</v>
      </c>
      <c r="G97" s="17">
        <f t="shared" si="8"/>
        <v>263.3685</v>
      </c>
      <c r="H97" s="14" t="s">
        <v>14</v>
      </c>
    </row>
    <row r="98" ht="56.25" spans="1:8">
      <c r="A98" s="8">
        <v>92</v>
      </c>
      <c r="B98" s="15" t="s">
        <v>199</v>
      </c>
      <c r="C98" s="15" t="s">
        <v>198</v>
      </c>
      <c r="D98" s="18" t="s">
        <v>17</v>
      </c>
      <c r="E98" s="12">
        <v>1</v>
      </c>
      <c r="F98" s="17">
        <v>102.0205</v>
      </c>
      <c r="G98" s="17">
        <f t="shared" si="8"/>
        <v>102.0205</v>
      </c>
      <c r="H98" s="14" t="s">
        <v>14</v>
      </c>
    </row>
    <row r="99" ht="56.25" spans="1:8">
      <c r="A99" s="8">
        <v>93</v>
      </c>
      <c r="B99" s="15" t="s">
        <v>200</v>
      </c>
      <c r="C99" s="15" t="s">
        <v>198</v>
      </c>
      <c r="D99" s="18" t="s">
        <v>17</v>
      </c>
      <c r="E99" s="12">
        <v>1</v>
      </c>
      <c r="F99" s="17">
        <v>39.2825</v>
      </c>
      <c r="G99" s="17">
        <f t="shared" si="8"/>
        <v>39.2825</v>
      </c>
      <c r="H99" s="14" t="s">
        <v>14</v>
      </c>
    </row>
    <row r="100" ht="56.25" spans="1:8">
      <c r="A100" s="8">
        <v>94</v>
      </c>
      <c r="B100" s="15" t="s">
        <v>201</v>
      </c>
      <c r="C100" s="15" t="s">
        <v>202</v>
      </c>
      <c r="D100" s="18" t="s">
        <v>17</v>
      </c>
      <c r="E100" s="12">
        <v>1</v>
      </c>
      <c r="F100" s="17">
        <v>39.2825</v>
      </c>
      <c r="G100" s="17">
        <f t="shared" si="8"/>
        <v>39.2825</v>
      </c>
      <c r="H100" s="14" t="s">
        <v>14</v>
      </c>
    </row>
    <row r="101" ht="56.25" spans="1:8">
      <c r="A101" s="8">
        <v>95</v>
      </c>
      <c r="B101" s="15" t="s">
        <v>203</v>
      </c>
      <c r="C101" s="15" t="s">
        <v>202</v>
      </c>
      <c r="D101" s="18" t="s">
        <v>17</v>
      </c>
      <c r="E101" s="12">
        <v>1</v>
      </c>
      <c r="F101" s="17">
        <v>82.5265</v>
      </c>
      <c r="G101" s="17">
        <f t="shared" si="8"/>
        <v>82.5265</v>
      </c>
      <c r="H101" s="14" t="s">
        <v>14</v>
      </c>
    </row>
    <row r="102" ht="56.25" spans="1:8">
      <c r="A102" s="8">
        <v>96</v>
      </c>
      <c r="B102" s="15" t="s">
        <v>204</v>
      </c>
      <c r="C102" s="15" t="s">
        <v>205</v>
      </c>
      <c r="D102" s="18" t="s">
        <v>13</v>
      </c>
      <c r="E102" s="12">
        <v>1</v>
      </c>
      <c r="F102" s="17">
        <v>45.0775</v>
      </c>
      <c r="G102" s="17">
        <f t="shared" si="8"/>
        <v>45.0775</v>
      </c>
      <c r="H102" s="14" t="s">
        <v>14</v>
      </c>
    </row>
    <row r="103" ht="56.25" spans="1:8">
      <c r="A103" s="8">
        <v>97</v>
      </c>
      <c r="B103" s="15" t="s">
        <v>206</v>
      </c>
      <c r="C103" s="15" t="s">
        <v>198</v>
      </c>
      <c r="D103" s="18" t="s">
        <v>17</v>
      </c>
      <c r="E103" s="12">
        <v>1</v>
      </c>
      <c r="F103" s="17">
        <v>79.135</v>
      </c>
      <c r="G103" s="17">
        <f t="shared" si="8"/>
        <v>79.135</v>
      </c>
      <c r="H103" s="14" t="s">
        <v>14</v>
      </c>
    </row>
    <row r="104" ht="22.5" spans="1:8">
      <c r="A104" s="8">
        <v>98</v>
      </c>
      <c r="B104" s="15" t="s">
        <v>207</v>
      </c>
      <c r="C104" s="15" t="s">
        <v>208</v>
      </c>
      <c r="D104" s="18" t="s">
        <v>209</v>
      </c>
      <c r="E104" s="12">
        <v>1</v>
      </c>
      <c r="F104" s="17">
        <v>44.6975</v>
      </c>
      <c r="G104" s="17">
        <f t="shared" si="8"/>
        <v>44.6975</v>
      </c>
      <c r="H104" s="14" t="s">
        <v>14</v>
      </c>
    </row>
    <row r="105" ht="22.5" spans="1:8">
      <c r="A105" s="8">
        <v>99</v>
      </c>
      <c r="B105" s="15" t="s">
        <v>210</v>
      </c>
      <c r="C105" s="15" t="s">
        <v>208</v>
      </c>
      <c r="D105" s="18" t="s">
        <v>209</v>
      </c>
      <c r="E105" s="12">
        <v>1</v>
      </c>
      <c r="F105" s="17">
        <v>42.085</v>
      </c>
      <c r="G105" s="17">
        <f t="shared" si="8"/>
        <v>42.085</v>
      </c>
      <c r="H105" s="14" t="s">
        <v>14</v>
      </c>
    </row>
    <row r="106" ht="22.5" spans="1:8">
      <c r="A106" s="8">
        <v>100</v>
      </c>
      <c r="B106" s="15" t="s">
        <v>211</v>
      </c>
      <c r="C106" s="15" t="s">
        <v>208</v>
      </c>
      <c r="D106" s="18" t="s">
        <v>209</v>
      </c>
      <c r="E106" s="12">
        <v>1</v>
      </c>
      <c r="F106" s="17">
        <v>40.299</v>
      </c>
      <c r="G106" s="17">
        <f t="shared" si="8"/>
        <v>40.299</v>
      </c>
      <c r="H106" s="14" t="s">
        <v>14</v>
      </c>
    </row>
    <row r="107" ht="45" spans="1:8">
      <c r="A107" s="8">
        <v>101</v>
      </c>
      <c r="B107" s="15" t="s">
        <v>212</v>
      </c>
      <c r="C107" s="15" t="s">
        <v>213</v>
      </c>
      <c r="D107" s="18" t="s">
        <v>214</v>
      </c>
      <c r="E107" s="12">
        <v>1</v>
      </c>
      <c r="F107" s="17">
        <v>365.75</v>
      </c>
      <c r="G107" s="17">
        <f t="shared" si="8"/>
        <v>365.75</v>
      </c>
      <c r="H107" s="14" t="s">
        <v>14</v>
      </c>
    </row>
    <row r="108" ht="56.25" spans="1:8">
      <c r="A108" s="8">
        <v>102</v>
      </c>
      <c r="B108" s="15" t="s">
        <v>215</v>
      </c>
      <c r="C108" s="15" t="s">
        <v>216</v>
      </c>
      <c r="D108" s="18" t="s">
        <v>214</v>
      </c>
      <c r="E108" s="12">
        <v>1</v>
      </c>
      <c r="F108" s="17">
        <v>627</v>
      </c>
      <c r="G108" s="17">
        <f t="shared" si="8"/>
        <v>627</v>
      </c>
      <c r="H108" s="14" t="s">
        <v>14</v>
      </c>
    </row>
    <row r="109" ht="56.25" spans="1:8">
      <c r="A109" s="8">
        <v>103</v>
      </c>
      <c r="B109" s="15" t="s">
        <v>217</v>
      </c>
      <c r="C109" s="15" t="s">
        <v>218</v>
      </c>
      <c r="D109" s="18" t="s">
        <v>214</v>
      </c>
      <c r="E109" s="12">
        <v>1</v>
      </c>
      <c r="F109" s="17">
        <v>836</v>
      </c>
      <c r="G109" s="17">
        <f t="shared" si="8"/>
        <v>836</v>
      </c>
      <c r="H109" s="14" t="s">
        <v>14</v>
      </c>
    </row>
    <row r="110" ht="45" spans="1:8">
      <c r="A110" s="8">
        <v>104</v>
      </c>
      <c r="B110" s="15" t="s">
        <v>219</v>
      </c>
      <c r="C110" s="15" t="s">
        <v>220</v>
      </c>
      <c r="D110" s="18" t="s">
        <v>214</v>
      </c>
      <c r="E110" s="12">
        <v>1</v>
      </c>
      <c r="F110" s="17">
        <v>1045</v>
      </c>
      <c r="G110" s="17">
        <f t="shared" si="8"/>
        <v>1045</v>
      </c>
      <c r="H110" s="14" t="s">
        <v>14</v>
      </c>
    </row>
    <row r="111" ht="56.25" spans="1:8">
      <c r="A111" s="8">
        <v>105</v>
      </c>
      <c r="B111" s="15" t="s">
        <v>221</v>
      </c>
      <c r="C111" s="15" t="s">
        <v>222</v>
      </c>
      <c r="D111" s="18" t="s">
        <v>214</v>
      </c>
      <c r="E111" s="12">
        <v>1</v>
      </c>
      <c r="F111" s="17">
        <v>470.25</v>
      </c>
      <c r="G111" s="17">
        <f t="shared" si="8"/>
        <v>470.25</v>
      </c>
      <c r="H111" s="14" t="s">
        <v>14</v>
      </c>
    </row>
    <row r="112" ht="67.5" spans="1:8">
      <c r="A112" s="8">
        <v>106</v>
      </c>
      <c r="B112" s="15" t="s">
        <v>223</v>
      </c>
      <c r="C112" s="15" t="s">
        <v>224</v>
      </c>
      <c r="D112" s="18" t="s">
        <v>214</v>
      </c>
      <c r="E112" s="12">
        <v>1</v>
      </c>
      <c r="F112" s="17">
        <v>836</v>
      </c>
      <c r="G112" s="17">
        <f t="shared" si="8"/>
        <v>836</v>
      </c>
      <c r="H112" s="14" t="s">
        <v>14</v>
      </c>
    </row>
    <row r="113" ht="67.5" spans="1:8">
      <c r="A113" s="8">
        <v>107</v>
      </c>
      <c r="B113" s="15" t="s">
        <v>225</v>
      </c>
      <c r="C113" s="15" t="s">
        <v>226</v>
      </c>
      <c r="D113" s="18" t="s">
        <v>214</v>
      </c>
      <c r="E113" s="12">
        <v>1</v>
      </c>
      <c r="F113" s="17">
        <v>1045</v>
      </c>
      <c r="G113" s="17">
        <f t="shared" ref="G113:G124" si="9">F113*E113</f>
        <v>1045</v>
      </c>
      <c r="H113" s="14" t="s">
        <v>14</v>
      </c>
    </row>
    <row r="114" ht="67.5" spans="1:8">
      <c r="A114" s="8">
        <v>108</v>
      </c>
      <c r="B114" s="15" t="s">
        <v>227</v>
      </c>
      <c r="C114" s="15" t="s">
        <v>228</v>
      </c>
      <c r="D114" s="18" t="s">
        <v>214</v>
      </c>
      <c r="E114" s="12">
        <v>1</v>
      </c>
      <c r="F114" s="17">
        <v>1254</v>
      </c>
      <c r="G114" s="17">
        <f t="shared" si="9"/>
        <v>1254</v>
      </c>
      <c r="H114" s="14" t="s">
        <v>14</v>
      </c>
    </row>
    <row r="115" ht="56.25" spans="1:8">
      <c r="A115" s="8">
        <v>109</v>
      </c>
      <c r="B115" s="15" t="s">
        <v>229</v>
      </c>
      <c r="C115" s="15" t="s">
        <v>230</v>
      </c>
      <c r="D115" s="18" t="s">
        <v>231</v>
      </c>
      <c r="E115" s="12">
        <v>1</v>
      </c>
      <c r="F115" s="17">
        <v>15.751</v>
      </c>
      <c r="G115" s="17">
        <f t="shared" si="9"/>
        <v>15.751</v>
      </c>
      <c r="H115" s="14" t="s">
        <v>14</v>
      </c>
    </row>
    <row r="116" spans="1:8">
      <c r="A116" s="8">
        <v>110</v>
      </c>
      <c r="B116" s="15" t="s">
        <v>232</v>
      </c>
      <c r="C116" s="15" t="s">
        <v>233</v>
      </c>
      <c r="D116" s="18" t="s">
        <v>32</v>
      </c>
      <c r="E116" s="12">
        <v>1</v>
      </c>
      <c r="F116" s="17">
        <v>22.7525</v>
      </c>
      <c r="G116" s="17">
        <f t="shared" si="9"/>
        <v>22.7525</v>
      </c>
      <c r="H116" s="14" t="s">
        <v>14</v>
      </c>
    </row>
    <row r="117" ht="22.5" spans="1:8">
      <c r="A117" s="8">
        <v>111</v>
      </c>
      <c r="B117" s="15" t="s">
        <v>234</v>
      </c>
      <c r="C117" s="15" t="s">
        <v>235</v>
      </c>
      <c r="D117" s="18" t="s">
        <v>32</v>
      </c>
      <c r="E117" s="12">
        <v>1</v>
      </c>
      <c r="F117" s="17">
        <v>12.331</v>
      </c>
      <c r="G117" s="17">
        <f t="shared" si="9"/>
        <v>12.331</v>
      </c>
      <c r="H117" s="14" t="s">
        <v>14</v>
      </c>
    </row>
    <row r="118" ht="22.5" spans="1:8">
      <c r="A118" s="8">
        <v>112</v>
      </c>
      <c r="B118" s="15" t="s">
        <v>236</v>
      </c>
      <c r="C118" s="15" t="s">
        <v>178</v>
      </c>
      <c r="D118" s="18" t="s">
        <v>32</v>
      </c>
      <c r="E118" s="12">
        <v>1</v>
      </c>
      <c r="F118" s="17">
        <v>11.6945</v>
      </c>
      <c r="G118" s="17">
        <f t="shared" si="9"/>
        <v>11.6945</v>
      </c>
      <c r="H118" s="14" t="s">
        <v>14</v>
      </c>
    </row>
    <row r="119" ht="33.75" spans="1:8">
      <c r="A119" s="8">
        <v>113</v>
      </c>
      <c r="B119" s="15" t="s">
        <v>237</v>
      </c>
      <c r="C119" s="15" t="s">
        <v>238</v>
      </c>
      <c r="D119" s="18" t="s">
        <v>13</v>
      </c>
      <c r="E119" s="12">
        <v>1</v>
      </c>
      <c r="F119" s="17">
        <v>51.7275</v>
      </c>
      <c r="G119" s="17">
        <f t="shared" si="9"/>
        <v>51.7275</v>
      </c>
      <c r="H119" s="14" t="s">
        <v>14</v>
      </c>
    </row>
    <row r="120" spans="1:8">
      <c r="A120" s="8">
        <v>114</v>
      </c>
      <c r="B120" s="15" t="s">
        <v>239</v>
      </c>
      <c r="C120" s="15" t="s">
        <v>240</v>
      </c>
      <c r="D120" s="18" t="s">
        <v>13</v>
      </c>
      <c r="E120" s="12">
        <v>1</v>
      </c>
      <c r="F120" s="17">
        <v>11.4665</v>
      </c>
      <c r="G120" s="17">
        <f t="shared" si="9"/>
        <v>11.4665</v>
      </c>
      <c r="H120" s="14" t="s">
        <v>14</v>
      </c>
    </row>
    <row r="121" ht="67.5" spans="1:8">
      <c r="A121" s="8">
        <v>115</v>
      </c>
      <c r="B121" s="15" t="s">
        <v>241</v>
      </c>
      <c r="C121" s="15" t="s">
        <v>242</v>
      </c>
      <c r="D121" s="18" t="s">
        <v>32</v>
      </c>
      <c r="E121" s="12">
        <v>1</v>
      </c>
      <c r="F121" s="17">
        <v>63.859</v>
      </c>
      <c r="G121" s="17">
        <f t="shared" si="9"/>
        <v>63.859</v>
      </c>
      <c r="H121" s="14" t="s">
        <v>14</v>
      </c>
    </row>
    <row r="122" ht="22.5" spans="1:8">
      <c r="A122" s="8">
        <v>116</v>
      </c>
      <c r="B122" s="15" t="s">
        <v>243</v>
      </c>
      <c r="C122" s="15" t="s">
        <v>244</v>
      </c>
      <c r="D122" s="18" t="s">
        <v>32</v>
      </c>
      <c r="E122" s="12">
        <v>1</v>
      </c>
      <c r="F122" s="17">
        <v>46.721</v>
      </c>
      <c r="G122" s="17">
        <f t="shared" si="9"/>
        <v>46.721</v>
      </c>
      <c r="H122" s="14" t="s">
        <v>14</v>
      </c>
    </row>
    <row r="123" ht="33.75" spans="1:8">
      <c r="A123" s="8">
        <v>117</v>
      </c>
      <c r="B123" s="15" t="s">
        <v>245</v>
      </c>
      <c r="C123" s="15" t="s">
        <v>246</v>
      </c>
      <c r="D123" s="18" t="s">
        <v>32</v>
      </c>
      <c r="E123" s="12">
        <v>1</v>
      </c>
      <c r="F123" s="17">
        <v>80.94</v>
      </c>
      <c r="G123" s="17">
        <f t="shared" si="9"/>
        <v>80.94</v>
      </c>
      <c r="H123" s="14" t="s">
        <v>14</v>
      </c>
    </row>
    <row r="124" ht="78.75" spans="1:8">
      <c r="A124" s="8">
        <v>118</v>
      </c>
      <c r="B124" s="15" t="s">
        <v>247</v>
      </c>
      <c r="C124" s="15" t="s">
        <v>248</v>
      </c>
      <c r="D124" s="18" t="s">
        <v>17</v>
      </c>
      <c r="E124" s="12">
        <v>1</v>
      </c>
      <c r="F124" s="17">
        <v>59.4415</v>
      </c>
      <c r="G124" s="17">
        <f t="shared" si="9"/>
        <v>59.4415</v>
      </c>
      <c r="H124" s="14" t="s">
        <v>14</v>
      </c>
    </row>
    <row r="125" spans="1:8">
      <c r="A125" s="8" t="s">
        <v>249</v>
      </c>
      <c r="B125" s="20" t="s">
        <v>250</v>
      </c>
      <c r="C125" s="15"/>
      <c r="D125" s="18"/>
      <c r="E125" s="12" t="s">
        <v>14</v>
      </c>
      <c r="F125" s="17" t="s">
        <v>14</v>
      </c>
      <c r="G125" s="17" t="s">
        <v>14</v>
      </c>
      <c r="H125" s="14" t="s">
        <v>14</v>
      </c>
    </row>
    <row r="126" ht="67.5" spans="1:8">
      <c r="A126" s="8">
        <v>119</v>
      </c>
      <c r="B126" s="15" t="s">
        <v>251</v>
      </c>
      <c r="C126" s="15" t="s">
        <v>252</v>
      </c>
      <c r="D126" s="18" t="s">
        <v>17</v>
      </c>
      <c r="E126" s="12">
        <v>1</v>
      </c>
      <c r="F126" s="17">
        <v>56.6295</v>
      </c>
      <c r="G126" s="17">
        <f>F126*E126</f>
        <v>56.6295</v>
      </c>
      <c r="H126" s="14" t="s">
        <v>14</v>
      </c>
    </row>
    <row r="127" ht="123.75" spans="1:8">
      <c r="A127" s="8">
        <v>120</v>
      </c>
      <c r="B127" s="15" t="s">
        <v>253</v>
      </c>
      <c r="C127" s="15" t="s">
        <v>254</v>
      </c>
      <c r="D127" s="18" t="s">
        <v>17</v>
      </c>
      <c r="E127" s="12">
        <v>1</v>
      </c>
      <c r="F127" s="17">
        <v>148.3235</v>
      </c>
      <c r="G127" s="17">
        <f>F127*E127</f>
        <v>148.3235</v>
      </c>
      <c r="H127" s="14" t="s">
        <v>14</v>
      </c>
    </row>
    <row r="128" ht="123.75" spans="1:8">
      <c r="A128" s="8">
        <v>121</v>
      </c>
      <c r="B128" s="15" t="s">
        <v>255</v>
      </c>
      <c r="C128" s="15" t="s">
        <v>256</v>
      </c>
      <c r="D128" s="18" t="s">
        <v>17</v>
      </c>
      <c r="E128" s="12">
        <v>1</v>
      </c>
      <c r="F128" s="17">
        <v>163.1435</v>
      </c>
      <c r="G128" s="17">
        <f>F128*E128</f>
        <v>163.1435</v>
      </c>
      <c r="H128" s="14" t="s">
        <v>14</v>
      </c>
    </row>
    <row r="129" ht="168.75" spans="1:8">
      <c r="A129" s="8">
        <v>122</v>
      </c>
      <c r="B129" s="15" t="s">
        <v>257</v>
      </c>
      <c r="C129" s="15" t="s">
        <v>258</v>
      </c>
      <c r="D129" s="18" t="s">
        <v>17</v>
      </c>
      <c r="E129" s="12">
        <v>1</v>
      </c>
      <c r="F129" s="17">
        <v>353.286</v>
      </c>
      <c r="G129" s="17">
        <f>F129*E129</f>
        <v>353.286</v>
      </c>
      <c r="H129" s="14" t="s">
        <v>14</v>
      </c>
    </row>
    <row r="130" ht="168.75" spans="1:8">
      <c r="A130" s="8">
        <v>123</v>
      </c>
      <c r="B130" s="15" t="s">
        <v>259</v>
      </c>
      <c r="C130" s="15" t="s">
        <v>260</v>
      </c>
      <c r="D130" s="18" t="s">
        <v>17</v>
      </c>
      <c r="E130" s="12">
        <v>1</v>
      </c>
      <c r="F130" s="17">
        <v>355.851</v>
      </c>
      <c r="G130" s="17">
        <f t="shared" ref="G130:G135" si="10">F130*E130</f>
        <v>355.851</v>
      </c>
      <c r="H130" s="14" t="s">
        <v>14</v>
      </c>
    </row>
    <row r="131" ht="78.75" spans="1:8">
      <c r="A131" s="8">
        <v>124</v>
      </c>
      <c r="B131" s="15" t="s">
        <v>261</v>
      </c>
      <c r="C131" s="15" t="s">
        <v>262</v>
      </c>
      <c r="D131" s="18" t="s">
        <v>17</v>
      </c>
      <c r="E131" s="12">
        <v>1</v>
      </c>
      <c r="F131" s="17">
        <v>152.6935</v>
      </c>
      <c r="G131" s="17">
        <f t="shared" si="10"/>
        <v>152.6935</v>
      </c>
      <c r="H131" s="14" t="s">
        <v>14</v>
      </c>
    </row>
    <row r="132" ht="236.25" spans="1:8">
      <c r="A132" s="8">
        <v>125</v>
      </c>
      <c r="B132" s="15" t="s">
        <v>263</v>
      </c>
      <c r="C132" s="15" t="s">
        <v>264</v>
      </c>
      <c r="D132" s="18" t="s">
        <v>17</v>
      </c>
      <c r="E132" s="12">
        <v>1</v>
      </c>
      <c r="F132" s="17">
        <v>123.9465</v>
      </c>
      <c r="G132" s="17">
        <f t="shared" si="10"/>
        <v>123.9465</v>
      </c>
      <c r="H132" s="14" t="s">
        <v>14</v>
      </c>
    </row>
    <row r="133" ht="33.75" spans="1:8">
      <c r="A133" s="8">
        <v>126</v>
      </c>
      <c r="B133" s="15" t="s">
        <v>265</v>
      </c>
      <c r="C133" s="15" t="s">
        <v>266</v>
      </c>
      <c r="D133" s="18" t="s">
        <v>32</v>
      </c>
      <c r="E133" s="12">
        <v>1</v>
      </c>
      <c r="F133" s="17">
        <v>31.0745</v>
      </c>
      <c r="G133" s="17">
        <f t="shared" si="10"/>
        <v>31.0745</v>
      </c>
      <c r="H133" s="14" t="s">
        <v>14</v>
      </c>
    </row>
    <row r="134" ht="90" spans="1:8">
      <c r="A134" s="8">
        <v>127</v>
      </c>
      <c r="B134" s="15" t="s">
        <v>267</v>
      </c>
      <c r="C134" s="15" t="s">
        <v>268</v>
      </c>
      <c r="D134" s="18" t="s">
        <v>32</v>
      </c>
      <c r="E134" s="12">
        <v>1</v>
      </c>
      <c r="F134" s="17">
        <v>23.5125</v>
      </c>
      <c r="G134" s="17">
        <f t="shared" si="10"/>
        <v>23.5125</v>
      </c>
      <c r="H134" s="14" t="s">
        <v>14</v>
      </c>
    </row>
    <row r="135" ht="67.5" spans="1:8">
      <c r="A135" s="8">
        <v>128</v>
      </c>
      <c r="B135" s="15" t="s">
        <v>269</v>
      </c>
      <c r="C135" s="15" t="s">
        <v>270</v>
      </c>
      <c r="D135" s="18" t="s">
        <v>17</v>
      </c>
      <c r="E135" s="12">
        <v>1</v>
      </c>
      <c r="F135" s="17">
        <v>47.9465</v>
      </c>
      <c r="G135" s="17">
        <f t="shared" si="10"/>
        <v>47.9465</v>
      </c>
      <c r="H135" s="14" t="s">
        <v>14</v>
      </c>
    </row>
    <row r="136" ht="78.75" spans="1:8">
      <c r="A136" s="8">
        <v>129</v>
      </c>
      <c r="B136" s="15" t="s">
        <v>271</v>
      </c>
      <c r="C136" s="15" t="s">
        <v>272</v>
      </c>
      <c r="D136" s="18" t="s">
        <v>17</v>
      </c>
      <c r="E136" s="12">
        <v>1</v>
      </c>
      <c r="F136" s="17">
        <v>243.618</v>
      </c>
      <c r="G136" s="17">
        <f t="shared" ref="G136:G153" si="11">F136*E136</f>
        <v>243.618</v>
      </c>
      <c r="H136" s="14" t="s">
        <v>14</v>
      </c>
    </row>
    <row r="137" ht="101.25" spans="1:8">
      <c r="A137" s="8">
        <v>130</v>
      </c>
      <c r="B137" s="15" t="s">
        <v>273</v>
      </c>
      <c r="C137" s="15" t="s">
        <v>274</v>
      </c>
      <c r="D137" s="18" t="s">
        <v>17</v>
      </c>
      <c r="E137" s="12">
        <v>1</v>
      </c>
      <c r="F137" s="17">
        <v>210.2635</v>
      </c>
      <c r="G137" s="17">
        <f t="shared" si="11"/>
        <v>210.2635</v>
      </c>
      <c r="H137" s="14" t="s">
        <v>14</v>
      </c>
    </row>
    <row r="138" ht="78.75" spans="1:8">
      <c r="A138" s="8">
        <v>131</v>
      </c>
      <c r="B138" s="15" t="s">
        <v>275</v>
      </c>
      <c r="C138" s="15" t="s">
        <v>276</v>
      </c>
      <c r="D138" s="18" t="s">
        <v>32</v>
      </c>
      <c r="E138" s="12">
        <v>1</v>
      </c>
      <c r="F138" s="17">
        <v>76.4465</v>
      </c>
      <c r="G138" s="17">
        <f t="shared" si="11"/>
        <v>76.4465</v>
      </c>
      <c r="H138" s="14" t="s">
        <v>14</v>
      </c>
    </row>
    <row r="139" ht="135" spans="1:8">
      <c r="A139" s="8">
        <v>132</v>
      </c>
      <c r="B139" s="15" t="s">
        <v>277</v>
      </c>
      <c r="C139" s="15" t="s">
        <v>278</v>
      </c>
      <c r="D139" s="18" t="s">
        <v>32</v>
      </c>
      <c r="E139" s="12">
        <v>1</v>
      </c>
      <c r="F139" s="17">
        <v>27.702</v>
      </c>
      <c r="G139" s="17">
        <f t="shared" si="11"/>
        <v>27.702</v>
      </c>
      <c r="H139" s="14" t="s">
        <v>14</v>
      </c>
    </row>
    <row r="140" ht="135" spans="1:8">
      <c r="A140" s="8">
        <v>133</v>
      </c>
      <c r="B140" s="15" t="s">
        <v>279</v>
      </c>
      <c r="C140" s="15" t="s">
        <v>278</v>
      </c>
      <c r="D140" s="18" t="s">
        <v>32</v>
      </c>
      <c r="E140" s="12">
        <v>1</v>
      </c>
      <c r="F140" s="17">
        <v>81.8805</v>
      </c>
      <c r="G140" s="17">
        <f t="shared" si="11"/>
        <v>81.8805</v>
      </c>
      <c r="H140" s="14" t="s">
        <v>14</v>
      </c>
    </row>
    <row r="141" ht="33.75" spans="1:8">
      <c r="A141" s="8">
        <v>134</v>
      </c>
      <c r="B141" s="15" t="s">
        <v>280</v>
      </c>
      <c r="C141" s="15" t="s">
        <v>281</v>
      </c>
      <c r="D141" s="18" t="s">
        <v>17</v>
      </c>
      <c r="E141" s="12">
        <v>1</v>
      </c>
      <c r="F141" s="17">
        <v>101.574</v>
      </c>
      <c r="G141" s="17">
        <f t="shared" si="11"/>
        <v>101.574</v>
      </c>
      <c r="H141" s="14" t="s">
        <v>14</v>
      </c>
    </row>
    <row r="142" ht="22.5" spans="1:8">
      <c r="A142" s="8">
        <v>135</v>
      </c>
      <c r="B142" s="15" t="s">
        <v>282</v>
      </c>
      <c r="C142" s="15" t="s">
        <v>283</v>
      </c>
      <c r="D142" s="18" t="s">
        <v>284</v>
      </c>
      <c r="E142" s="12">
        <v>1</v>
      </c>
      <c r="F142" s="17">
        <v>91.1715</v>
      </c>
      <c r="G142" s="17">
        <f t="shared" si="11"/>
        <v>91.1715</v>
      </c>
      <c r="H142" s="14" t="s">
        <v>14</v>
      </c>
    </row>
    <row r="143" ht="22.5" spans="1:8">
      <c r="A143" s="8">
        <v>136</v>
      </c>
      <c r="B143" s="15" t="s">
        <v>285</v>
      </c>
      <c r="C143" s="15" t="s">
        <v>283</v>
      </c>
      <c r="D143" s="18" t="s">
        <v>284</v>
      </c>
      <c r="E143" s="12">
        <v>1</v>
      </c>
      <c r="F143" s="17">
        <v>22.572</v>
      </c>
      <c r="G143" s="17">
        <f t="shared" si="11"/>
        <v>22.572</v>
      </c>
      <c r="H143" s="14" t="s">
        <v>14</v>
      </c>
    </row>
    <row r="144" ht="33.75" spans="1:8">
      <c r="A144" s="8">
        <v>137</v>
      </c>
      <c r="B144" s="15" t="s">
        <v>286</v>
      </c>
      <c r="C144" s="15" t="s">
        <v>287</v>
      </c>
      <c r="D144" s="18" t="s">
        <v>17</v>
      </c>
      <c r="E144" s="12">
        <v>1</v>
      </c>
      <c r="F144" s="17">
        <v>56.449</v>
      </c>
      <c r="G144" s="17">
        <f t="shared" si="11"/>
        <v>56.449</v>
      </c>
      <c r="H144" s="14" t="s">
        <v>14</v>
      </c>
    </row>
    <row r="145" ht="45" spans="1:8">
      <c r="A145" s="8">
        <v>138</v>
      </c>
      <c r="B145" s="15" t="s">
        <v>288</v>
      </c>
      <c r="C145" s="15" t="s">
        <v>289</v>
      </c>
      <c r="D145" s="18" t="s">
        <v>17</v>
      </c>
      <c r="E145" s="12">
        <v>1</v>
      </c>
      <c r="F145" s="17">
        <v>65.208</v>
      </c>
      <c r="G145" s="17">
        <f t="shared" si="11"/>
        <v>65.208</v>
      </c>
      <c r="H145" s="14" t="s">
        <v>14</v>
      </c>
    </row>
    <row r="146" ht="22.5" spans="1:8">
      <c r="A146" s="8">
        <v>139</v>
      </c>
      <c r="B146" s="15" t="s">
        <v>290</v>
      </c>
      <c r="C146" s="15" t="s">
        <v>178</v>
      </c>
      <c r="D146" s="18" t="s">
        <v>17</v>
      </c>
      <c r="E146" s="12">
        <v>1</v>
      </c>
      <c r="F146" s="17">
        <v>4.7025</v>
      </c>
      <c r="G146" s="17">
        <f t="shared" si="11"/>
        <v>4.7025</v>
      </c>
      <c r="H146" s="14" t="s">
        <v>14</v>
      </c>
    </row>
    <row r="147" ht="22.5" spans="1:8">
      <c r="A147" s="8">
        <v>140</v>
      </c>
      <c r="B147" s="15" t="s">
        <v>291</v>
      </c>
      <c r="C147" s="15" t="s">
        <v>292</v>
      </c>
      <c r="D147" s="18" t="s">
        <v>17</v>
      </c>
      <c r="E147" s="12">
        <v>1</v>
      </c>
      <c r="F147" s="17">
        <v>115.5295</v>
      </c>
      <c r="G147" s="17">
        <f t="shared" si="11"/>
        <v>115.5295</v>
      </c>
      <c r="H147" s="14" t="s">
        <v>14</v>
      </c>
    </row>
    <row r="148" ht="56.25" spans="1:8">
      <c r="A148" s="8">
        <v>141</v>
      </c>
      <c r="B148" s="15" t="s">
        <v>293</v>
      </c>
      <c r="C148" s="15" t="s">
        <v>294</v>
      </c>
      <c r="D148" s="18" t="s">
        <v>295</v>
      </c>
      <c r="E148" s="12">
        <v>1</v>
      </c>
      <c r="F148" s="17">
        <v>7.0015</v>
      </c>
      <c r="G148" s="17">
        <f t="shared" si="11"/>
        <v>7.0015</v>
      </c>
      <c r="H148" s="14" t="s">
        <v>14</v>
      </c>
    </row>
    <row r="149" spans="1:8">
      <c r="A149" s="8">
        <v>142</v>
      </c>
      <c r="B149" s="15" t="s">
        <v>296</v>
      </c>
      <c r="C149" s="15" t="s">
        <v>297</v>
      </c>
      <c r="D149" s="18" t="s">
        <v>151</v>
      </c>
      <c r="E149" s="12">
        <v>1</v>
      </c>
      <c r="F149" s="17">
        <v>169.29</v>
      </c>
      <c r="G149" s="17">
        <f t="shared" si="11"/>
        <v>169.29</v>
      </c>
      <c r="H149" s="14" t="s">
        <v>14</v>
      </c>
    </row>
    <row r="150" ht="33.75" spans="1:8">
      <c r="A150" s="8">
        <v>143</v>
      </c>
      <c r="B150" s="15" t="s">
        <v>298</v>
      </c>
      <c r="C150" s="15" t="s">
        <v>299</v>
      </c>
      <c r="D150" s="18" t="s">
        <v>17</v>
      </c>
      <c r="E150" s="12">
        <v>1</v>
      </c>
      <c r="F150" s="17">
        <v>406.296</v>
      </c>
      <c r="G150" s="17">
        <f t="shared" si="11"/>
        <v>406.296</v>
      </c>
      <c r="H150" s="14" t="s">
        <v>14</v>
      </c>
    </row>
    <row r="151" spans="1:8">
      <c r="A151" s="8">
        <v>144</v>
      </c>
      <c r="B151" s="15" t="s">
        <v>300</v>
      </c>
      <c r="C151" s="15" t="s">
        <v>301</v>
      </c>
      <c r="D151" s="18" t="s">
        <v>209</v>
      </c>
      <c r="E151" s="12">
        <v>1</v>
      </c>
      <c r="F151" s="17">
        <v>31.0745</v>
      </c>
      <c r="G151" s="17">
        <f t="shared" si="11"/>
        <v>31.0745</v>
      </c>
      <c r="H151" s="14" t="s">
        <v>14</v>
      </c>
    </row>
    <row r="152" spans="1:8">
      <c r="A152" s="8">
        <v>145</v>
      </c>
      <c r="B152" s="15" t="s">
        <v>302</v>
      </c>
      <c r="C152" s="15" t="s">
        <v>303</v>
      </c>
      <c r="D152" s="18" t="s">
        <v>151</v>
      </c>
      <c r="E152" s="12">
        <v>1</v>
      </c>
      <c r="F152" s="17">
        <v>132.24</v>
      </c>
      <c r="G152" s="17">
        <f t="shared" si="11"/>
        <v>132.24</v>
      </c>
      <c r="H152" s="14" t="s">
        <v>14</v>
      </c>
    </row>
    <row r="153" spans="1:8">
      <c r="A153" s="8">
        <v>146</v>
      </c>
      <c r="B153" s="15" t="s">
        <v>304</v>
      </c>
      <c r="C153" s="15" t="s">
        <v>305</v>
      </c>
      <c r="D153" s="18" t="s">
        <v>306</v>
      </c>
      <c r="E153" s="12">
        <v>1</v>
      </c>
      <c r="F153" s="17">
        <v>24.51</v>
      </c>
      <c r="G153" s="17">
        <f t="shared" si="11"/>
        <v>24.51</v>
      </c>
      <c r="H153" s="14" t="s">
        <v>14</v>
      </c>
    </row>
    <row r="154" spans="1:8">
      <c r="A154" s="8" t="s">
        <v>307</v>
      </c>
      <c r="B154" s="19" t="s">
        <v>308</v>
      </c>
      <c r="C154" s="19"/>
      <c r="D154" s="18"/>
      <c r="E154" s="12"/>
      <c r="F154" s="17"/>
      <c r="G154" s="17"/>
      <c r="H154" s="14"/>
    </row>
    <row r="155" ht="22.5" spans="1:8">
      <c r="A155" s="8">
        <v>147</v>
      </c>
      <c r="B155" s="15" t="s">
        <v>309</v>
      </c>
      <c r="C155" s="15" t="s">
        <v>195</v>
      </c>
      <c r="D155" s="18" t="s">
        <v>59</v>
      </c>
      <c r="E155" s="12">
        <v>1</v>
      </c>
      <c r="F155" s="17">
        <v>257.8395</v>
      </c>
      <c r="G155" s="17">
        <f>F155*E155</f>
        <v>257.8395</v>
      </c>
      <c r="H155" s="14" t="s">
        <v>14</v>
      </c>
    </row>
    <row r="156" ht="45" spans="1:8">
      <c r="A156" s="8">
        <v>148</v>
      </c>
      <c r="B156" s="15" t="s">
        <v>310</v>
      </c>
      <c r="C156" s="15" t="s">
        <v>195</v>
      </c>
      <c r="D156" s="18" t="s">
        <v>59</v>
      </c>
      <c r="E156" s="12">
        <v>1</v>
      </c>
      <c r="F156" s="17">
        <v>319.77</v>
      </c>
      <c r="G156" s="17">
        <f>F156*E156</f>
        <v>319.77</v>
      </c>
      <c r="H156" s="14" t="s">
        <v>14</v>
      </c>
    </row>
    <row r="157" ht="33.75" spans="1:8">
      <c r="A157" s="8">
        <v>149</v>
      </c>
      <c r="B157" s="15" t="s">
        <v>311</v>
      </c>
      <c r="C157" s="15" t="s">
        <v>312</v>
      </c>
      <c r="D157" s="18" t="s">
        <v>17</v>
      </c>
      <c r="E157" s="12">
        <v>1</v>
      </c>
      <c r="F157" s="17">
        <v>50.996</v>
      </c>
      <c r="G157" s="17">
        <f>F157*E157</f>
        <v>50.996</v>
      </c>
      <c r="H157" s="14" t="s">
        <v>14</v>
      </c>
    </row>
    <row r="158" ht="78.75" spans="1:8">
      <c r="A158" s="8">
        <v>150</v>
      </c>
      <c r="B158" s="15" t="s">
        <v>313</v>
      </c>
      <c r="C158" s="15" t="s">
        <v>314</v>
      </c>
      <c r="D158" s="18" t="s">
        <v>32</v>
      </c>
      <c r="E158" s="12">
        <v>1</v>
      </c>
      <c r="F158" s="17">
        <v>32.3855</v>
      </c>
      <c r="G158" s="17">
        <f>F158*E158</f>
        <v>32.3855</v>
      </c>
      <c r="H158" s="14" t="s">
        <v>14</v>
      </c>
    </row>
    <row r="159" ht="112.5" spans="1:8">
      <c r="A159" s="8">
        <v>151</v>
      </c>
      <c r="B159" s="15" t="s">
        <v>315</v>
      </c>
      <c r="C159" s="15" t="s">
        <v>316</v>
      </c>
      <c r="D159" s="18" t="s">
        <v>306</v>
      </c>
      <c r="E159" s="12">
        <v>1</v>
      </c>
      <c r="F159" s="17">
        <v>45.1535</v>
      </c>
      <c r="G159" s="17">
        <f>F159*E159</f>
        <v>45.1535</v>
      </c>
      <c r="H159" s="14" t="s">
        <v>14</v>
      </c>
    </row>
    <row r="160" ht="123.75" spans="1:8">
      <c r="A160" s="8">
        <v>152</v>
      </c>
      <c r="B160" s="15" t="s">
        <v>317</v>
      </c>
      <c r="C160" s="15" t="s">
        <v>318</v>
      </c>
      <c r="D160" s="18" t="s">
        <v>306</v>
      </c>
      <c r="E160" s="12">
        <v>1</v>
      </c>
      <c r="F160" s="17">
        <v>60.7715</v>
      </c>
      <c r="G160" s="17">
        <f t="shared" ref="G160:G167" si="12">F160*E160</f>
        <v>60.7715</v>
      </c>
      <c r="H160" s="14" t="s">
        <v>14</v>
      </c>
    </row>
    <row r="161" ht="123.75" spans="1:8">
      <c r="A161" s="8">
        <v>153</v>
      </c>
      <c r="B161" s="15" t="s">
        <v>319</v>
      </c>
      <c r="C161" s="15" t="s">
        <v>320</v>
      </c>
      <c r="D161" s="18" t="s">
        <v>306</v>
      </c>
      <c r="E161" s="12">
        <v>1</v>
      </c>
      <c r="F161" s="17">
        <v>92.5205</v>
      </c>
      <c r="G161" s="17">
        <f t="shared" si="12"/>
        <v>92.5205</v>
      </c>
      <c r="H161" s="14" t="s">
        <v>14</v>
      </c>
    </row>
    <row r="162" ht="123.75" spans="1:8">
      <c r="A162" s="8">
        <v>154</v>
      </c>
      <c r="B162" s="15" t="s">
        <v>321</v>
      </c>
      <c r="C162" s="15" t="s">
        <v>322</v>
      </c>
      <c r="D162" s="18" t="s">
        <v>306</v>
      </c>
      <c r="E162" s="12">
        <v>1</v>
      </c>
      <c r="F162" s="17">
        <v>133.95</v>
      </c>
      <c r="G162" s="17">
        <f t="shared" si="12"/>
        <v>133.95</v>
      </c>
      <c r="H162" s="14" t="s">
        <v>14</v>
      </c>
    </row>
    <row r="163" ht="112.5" spans="1:8">
      <c r="A163" s="8">
        <v>155</v>
      </c>
      <c r="B163" s="15" t="s">
        <v>323</v>
      </c>
      <c r="C163" s="15" t="s">
        <v>324</v>
      </c>
      <c r="D163" s="18" t="s">
        <v>306</v>
      </c>
      <c r="E163" s="12">
        <v>1</v>
      </c>
      <c r="F163" s="17">
        <v>29.3455</v>
      </c>
      <c r="G163" s="17">
        <f t="shared" si="12"/>
        <v>29.3455</v>
      </c>
      <c r="H163" s="14" t="s">
        <v>14</v>
      </c>
    </row>
    <row r="164" ht="123.75" spans="1:8">
      <c r="A164" s="8">
        <v>156</v>
      </c>
      <c r="B164" s="15" t="s">
        <v>325</v>
      </c>
      <c r="C164" s="15" t="s">
        <v>326</v>
      </c>
      <c r="D164" s="18" t="s">
        <v>306</v>
      </c>
      <c r="E164" s="12">
        <v>1</v>
      </c>
      <c r="F164" s="17">
        <v>36.9835</v>
      </c>
      <c r="G164" s="17">
        <f t="shared" si="12"/>
        <v>36.9835</v>
      </c>
      <c r="H164" s="14" t="s">
        <v>14</v>
      </c>
    </row>
    <row r="165" ht="123.75" spans="1:8">
      <c r="A165" s="8">
        <v>157</v>
      </c>
      <c r="B165" s="15" t="s">
        <v>327</v>
      </c>
      <c r="C165" s="15" t="s">
        <v>328</v>
      </c>
      <c r="D165" s="18" t="s">
        <v>306</v>
      </c>
      <c r="E165" s="12">
        <v>1</v>
      </c>
      <c r="F165" s="17">
        <v>57.038</v>
      </c>
      <c r="G165" s="17">
        <f t="shared" si="12"/>
        <v>57.038</v>
      </c>
      <c r="H165" s="14" t="s">
        <v>14</v>
      </c>
    </row>
    <row r="166" ht="123.75" spans="1:8">
      <c r="A166" s="8">
        <v>158</v>
      </c>
      <c r="B166" s="15" t="s">
        <v>329</v>
      </c>
      <c r="C166" s="15" t="s">
        <v>330</v>
      </c>
      <c r="D166" s="18" t="s">
        <v>306</v>
      </c>
      <c r="E166" s="12">
        <v>1</v>
      </c>
      <c r="F166" s="17">
        <v>81.1395</v>
      </c>
      <c r="G166" s="17">
        <f t="shared" si="12"/>
        <v>81.1395</v>
      </c>
      <c r="H166" s="14" t="s">
        <v>14</v>
      </c>
    </row>
    <row r="167" ht="67.5" spans="1:8">
      <c r="A167" s="8">
        <v>159</v>
      </c>
      <c r="B167" s="15" t="s">
        <v>331</v>
      </c>
      <c r="C167" s="15" t="s">
        <v>332</v>
      </c>
      <c r="D167" s="18" t="s">
        <v>17</v>
      </c>
      <c r="E167" s="12">
        <v>1</v>
      </c>
      <c r="F167" s="17">
        <v>107.977</v>
      </c>
      <c r="G167" s="17">
        <f t="shared" si="12"/>
        <v>107.977</v>
      </c>
      <c r="H167" s="14" t="s">
        <v>14</v>
      </c>
    </row>
    <row r="168" ht="45" spans="1:8">
      <c r="A168" s="8">
        <v>160</v>
      </c>
      <c r="B168" s="15" t="s">
        <v>333</v>
      </c>
      <c r="C168" s="15" t="s">
        <v>334</v>
      </c>
      <c r="D168" s="18" t="s">
        <v>59</v>
      </c>
      <c r="E168" s="12">
        <v>1</v>
      </c>
      <c r="F168" s="17">
        <v>795.8625</v>
      </c>
      <c r="G168" s="17">
        <f t="shared" ref="G168:G189" si="13">F168*E168</f>
        <v>795.8625</v>
      </c>
      <c r="H168" s="14" t="s">
        <v>14</v>
      </c>
    </row>
    <row r="169" ht="33.75" spans="1:8">
      <c r="A169" s="8">
        <v>161</v>
      </c>
      <c r="B169" s="15" t="s">
        <v>335</v>
      </c>
      <c r="C169" s="15" t="s">
        <v>336</v>
      </c>
      <c r="D169" s="18" t="s">
        <v>59</v>
      </c>
      <c r="E169" s="12">
        <v>1</v>
      </c>
      <c r="F169" s="17">
        <v>623.276</v>
      </c>
      <c r="G169" s="17">
        <f t="shared" si="13"/>
        <v>623.276</v>
      </c>
      <c r="H169" s="14" t="s">
        <v>14</v>
      </c>
    </row>
    <row r="170" ht="22.5" spans="1:8">
      <c r="A170" s="8">
        <v>162</v>
      </c>
      <c r="B170" s="15" t="s">
        <v>337</v>
      </c>
      <c r="C170" s="15" t="s">
        <v>338</v>
      </c>
      <c r="D170" s="18" t="s">
        <v>17</v>
      </c>
      <c r="E170" s="12">
        <v>1</v>
      </c>
      <c r="F170" s="17">
        <v>40.9925</v>
      </c>
      <c r="G170" s="17">
        <f t="shared" si="13"/>
        <v>40.9925</v>
      </c>
      <c r="H170" s="14" t="s">
        <v>14</v>
      </c>
    </row>
    <row r="171" ht="22.5" spans="1:8">
      <c r="A171" s="8">
        <v>163</v>
      </c>
      <c r="B171" s="15" t="s">
        <v>339</v>
      </c>
      <c r="C171" s="15" t="s">
        <v>338</v>
      </c>
      <c r="D171" s="18" t="s">
        <v>17</v>
      </c>
      <c r="E171" s="12">
        <v>1</v>
      </c>
      <c r="F171" s="17">
        <v>27.0845</v>
      </c>
      <c r="G171" s="17">
        <f t="shared" si="13"/>
        <v>27.0845</v>
      </c>
      <c r="H171" s="14" t="s">
        <v>14</v>
      </c>
    </row>
    <row r="172" ht="33.75" spans="1:8">
      <c r="A172" s="8">
        <v>164</v>
      </c>
      <c r="B172" s="15" t="s">
        <v>340</v>
      </c>
      <c r="C172" s="15" t="s">
        <v>195</v>
      </c>
      <c r="D172" s="18" t="s">
        <v>59</v>
      </c>
      <c r="E172" s="12">
        <v>1</v>
      </c>
      <c r="F172" s="17">
        <v>253.935</v>
      </c>
      <c r="G172" s="17">
        <f t="shared" si="13"/>
        <v>253.935</v>
      </c>
      <c r="H172" s="14" t="s">
        <v>14</v>
      </c>
    </row>
    <row r="173" spans="1:8">
      <c r="A173" s="8">
        <v>165</v>
      </c>
      <c r="B173" s="15" t="s">
        <v>341</v>
      </c>
      <c r="C173" s="15" t="s">
        <v>342</v>
      </c>
      <c r="D173" s="18" t="s">
        <v>17</v>
      </c>
      <c r="E173" s="12">
        <v>1</v>
      </c>
      <c r="F173" s="17">
        <v>17.0715</v>
      </c>
      <c r="G173" s="17">
        <f t="shared" si="13"/>
        <v>17.0715</v>
      </c>
      <c r="H173" s="14" t="s">
        <v>14</v>
      </c>
    </row>
    <row r="174" ht="22.5" spans="1:8">
      <c r="A174" s="8">
        <v>166</v>
      </c>
      <c r="B174" s="15" t="s">
        <v>343</v>
      </c>
      <c r="C174" s="15" t="s">
        <v>344</v>
      </c>
      <c r="D174" s="18" t="s">
        <v>17</v>
      </c>
      <c r="E174" s="12">
        <v>1</v>
      </c>
      <c r="F174" s="17">
        <v>32.3855</v>
      </c>
      <c r="G174" s="17">
        <f t="shared" si="13"/>
        <v>32.3855</v>
      </c>
      <c r="H174" s="14" t="s">
        <v>14</v>
      </c>
    </row>
    <row r="175" ht="22.5" spans="1:8">
      <c r="A175" s="8">
        <v>167</v>
      </c>
      <c r="B175" s="15" t="s">
        <v>345</v>
      </c>
      <c r="C175" s="15" t="s">
        <v>346</v>
      </c>
      <c r="D175" s="18" t="s">
        <v>59</v>
      </c>
      <c r="E175" s="12">
        <v>1</v>
      </c>
      <c r="F175" s="17">
        <v>502.379</v>
      </c>
      <c r="G175" s="17">
        <f t="shared" si="13"/>
        <v>502.379</v>
      </c>
      <c r="H175" s="14" t="s">
        <v>14</v>
      </c>
    </row>
    <row r="176" ht="45" spans="1:8">
      <c r="A176" s="8">
        <v>168</v>
      </c>
      <c r="B176" s="15" t="s">
        <v>347</v>
      </c>
      <c r="C176" s="15" t="s">
        <v>195</v>
      </c>
      <c r="D176" s="18" t="s">
        <v>17</v>
      </c>
      <c r="E176" s="12">
        <v>1</v>
      </c>
      <c r="F176" s="17">
        <v>27.7495</v>
      </c>
      <c r="G176" s="17">
        <f t="shared" si="13"/>
        <v>27.7495</v>
      </c>
      <c r="H176" s="14" t="s">
        <v>14</v>
      </c>
    </row>
    <row r="177" ht="22.5" spans="1:8">
      <c r="A177" s="8">
        <v>169</v>
      </c>
      <c r="B177" s="15" t="s">
        <v>348</v>
      </c>
      <c r="C177" s="15"/>
      <c r="D177" s="18" t="s">
        <v>17</v>
      </c>
      <c r="E177" s="12">
        <v>1</v>
      </c>
      <c r="F177" s="17">
        <v>138.282</v>
      </c>
      <c r="G177" s="17">
        <f t="shared" si="13"/>
        <v>138.282</v>
      </c>
      <c r="H177" s="14" t="s">
        <v>14</v>
      </c>
    </row>
    <row r="178" ht="22.5" spans="1:8">
      <c r="A178" s="8">
        <v>170</v>
      </c>
      <c r="B178" s="15" t="s">
        <v>349</v>
      </c>
      <c r="C178" s="15"/>
      <c r="D178" s="18" t="s">
        <v>32</v>
      </c>
      <c r="E178" s="12">
        <v>1</v>
      </c>
      <c r="F178" s="17">
        <v>503.348</v>
      </c>
      <c r="G178" s="17">
        <f t="shared" si="13"/>
        <v>503.348</v>
      </c>
      <c r="H178" s="14" t="s">
        <v>14</v>
      </c>
    </row>
    <row r="179" ht="22.5" spans="1:8">
      <c r="A179" s="8">
        <v>171</v>
      </c>
      <c r="B179" s="15" t="s">
        <v>350</v>
      </c>
      <c r="C179" s="15" t="s">
        <v>195</v>
      </c>
      <c r="D179" s="18" t="s">
        <v>17</v>
      </c>
      <c r="E179" s="12">
        <v>1</v>
      </c>
      <c r="F179" s="17">
        <v>18.069</v>
      </c>
      <c r="G179" s="17">
        <f t="shared" si="13"/>
        <v>18.069</v>
      </c>
      <c r="H179" s="14" t="s">
        <v>14</v>
      </c>
    </row>
    <row r="180" ht="33.75" spans="1:8">
      <c r="A180" s="8">
        <v>172</v>
      </c>
      <c r="B180" s="15" t="s">
        <v>351</v>
      </c>
      <c r="C180" s="15" t="s">
        <v>352</v>
      </c>
      <c r="D180" s="18" t="s">
        <v>17</v>
      </c>
      <c r="E180" s="12">
        <v>1</v>
      </c>
      <c r="F180" s="17">
        <v>61.237</v>
      </c>
      <c r="G180" s="17">
        <f t="shared" si="13"/>
        <v>61.237</v>
      </c>
      <c r="H180" s="14" t="s">
        <v>14</v>
      </c>
    </row>
    <row r="181" ht="22.5" spans="1:8">
      <c r="A181" s="8">
        <v>173</v>
      </c>
      <c r="B181" s="15" t="s">
        <v>353</v>
      </c>
      <c r="C181" s="15" t="s">
        <v>352</v>
      </c>
      <c r="D181" s="18" t="s">
        <v>17</v>
      </c>
      <c r="E181" s="12">
        <v>1</v>
      </c>
      <c r="F181" s="17">
        <v>61.237</v>
      </c>
      <c r="G181" s="17">
        <f t="shared" si="13"/>
        <v>61.237</v>
      </c>
      <c r="H181" s="14" t="s">
        <v>14</v>
      </c>
    </row>
    <row r="182" ht="22.5" spans="1:8">
      <c r="A182" s="8">
        <v>174</v>
      </c>
      <c r="B182" s="15" t="s">
        <v>354</v>
      </c>
      <c r="C182" s="15" t="s">
        <v>355</v>
      </c>
      <c r="D182" s="18" t="s">
        <v>59</v>
      </c>
      <c r="E182" s="12">
        <v>1</v>
      </c>
      <c r="F182" s="17">
        <v>239.7895</v>
      </c>
      <c r="G182" s="17">
        <f t="shared" si="13"/>
        <v>239.7895</v>
      </c>
      <c r="H182" s="14" t="s">
        <v>14</v>
      </c>
    </row>
    <row r="183" spans="1:8">
      <c r="A183" s="8">
        <v>175</v>
      </c>
      <c r="B183" s="15" t="s">
        <v>356</v>
      </c>
      <c r="C183" s="15" t="s">
        <v>303</v>
      </c>
      <c r="D183" s="18" t="s">
        <v>17</v>
      </c>
      <c r="E183" s="12">
        <v>1</v>
      </c>
      <c r="F183" s="17">
        <v>249.736</v>
      </c>
      <c r="G183" s="17">
        <f t="shared" si="13"/>
        <v>249.736</v>
      </c>
      <c r="H183" s="14" t="s">
        <v>14</v>
      </c>
    </row>
    <row r="184" spans="1:8">
      <c r="A184" s="8">
        <v>176</v>
      </c>
      <c r="B184" s="15" t="s">
        <v>357</v>
      </c>
      <c r="C184" s="15" t="s">
        <v>303</v>
      </c>
      <c r="D184" s="18" t="s">
        <v>17</v>
      </c>
      <c r="E184" s="12">
        <v>1</v>
      </c>
      <c r="F184" s="17">
        <v>98.591</v>
      </c>
      <c r="G184" s="17">
        <f t="shared" si="13"/>
        <v>98.591</v>
      </c>
      <c r="H184" s="14" t="s">
        <v>14</v>
      </c>
    </row>
    <row r="185" ht="22.5" spans="1:8">
      <c r="A185" s="8">
        <v>177</v>
      </c>
      <c r="B185" s="15" t="s">
        <v>358</v>
      </c>
      <c r="C185" s="15" t="s">
        <v>195</v>
      </c>
      <c r="D185" s="18" t="s">
        <v>17</v>
      </c>
      <c r="E185" s="12">
        <v>1</v>
      </c>
      <c r="F185" s="17">
        <v>14.3355</v>
      </c>
      <c r="G185" s="17">
        <f t="shared" si="13"/>
        <v>14.3355</v>
      </c>
      <c r="H185" s="14" t="s">
        <v>14</v>
      </c>
    </row>
    <row r="186" ht="22.5" spans="1:8">
      <c r="A186" s="8">
        <v>178</v>
      </c>
      <c r="B186" s="15" t="s">
        <v>359</v>
      </c>
      <c r="C186" s="15" t="s">
        <v>195</v>
      </c>
      <c r="D186" s="18" t="s">
        <v>17</v>
      </c>
      <c r="E186" s="12">
        <v>1</v>
      </c>
      <c r="F186" s="17">
        <v>16.5395</v>
      </c>
      <c r="G186" s="17">
        <f t="shared" si="13"/>
        <v>16.5395</v>
      </c>
      <c r="H186" s="14" t="s">
        <v>14</v>
      </c>
    </row>
    <row r="187" ht="22.5" spans="1:8">
      <c r="A187" s="8">
        <v>179</v>
      </c>
      <c r="B187" s="15" t="s">
        <v>360</v>
      </c>
      <c r="C187" s="15" t="s">
        <v>195</v>
      </c>
      <c r="D187" s="18" t="s">
        <v>32</v>
      </c>
      <c r="E187" s="12">
        <v>1</v>
      </c>
      <c r="F187" s="17">
        <v>38.6175</v>
      </c>
      <c r="G187" s="17">
        <f t="shared" si="13"/>
        <v>38.6175</v>
      </c>
      <c r="H187" s="14" t="s">
        <v>14</v>
      </c>
    </row>
    <row r="188" ht="33.75" spans="1:8">
      <c r="A188" s="8">
        <v>180</v>
      </c>
      <c r="B188" s="15" t="s">
        <v>361</v>
      </c>
      <c r="C188" s="15" t="s">
        <v>362</v>
      </c>
      <c r="D188" s="18" t="s">
        <v>17</v>
      </c>
      <c r="E188" s="12">
        <v>1</v>
      </c>
      <c r="F188" s="17">
        <v>32.3</v>
      </c>
      <c r="G188" s="17">
        <f t="shared" si="13"/>
        <v>32.3</v>
      </c>
      <c r="H188" s="14" t="s">
        <v>14</v>
      </c>
    </row>
    <row r="189" ht="56.25" spans="1:8">
      <c r="A189" s="8">
        <v>181</v>
      </c>
      <c r="B189" s="15" t="s">
        <v>363</v>
      </c>
      <c r="C189" s="15" t="s">
        <v>364</v>
      </c>
      <c r="D189" s="18" t="s">
        <v>17</v>
      </c>
      <c r="E189" s="12">
        <v>1</v>
      </c>
      <c r="F189" s="17">
        <v>14.1075</v>
      </c>
      <c r="G189" s="17">
        <f t="shared" si="13"/>
        <v>14.1075</v>
      </c>
      <c r="H189" s="14" t="s">
        <v>14</v>
      </c>
    </row>
    <row r="190" ht="33.75" spans="1:8">
      <c r="A190" s="8">
        <v>182</v>
      </c>
      <c r="B190" s="15" t="s">
        <v>365</v>
      </c>
      <c r="C190" s="15" t="s">
        <v>366</v>
      </c>
      <c r="D190" s="18" t="s">
        <v>32</v>
      </c>
      <c r="E190" s="12">
        <v>1</v>
      </c>
      <c r="F190" s="17">
        <v>13.281</v>
      </c>
      <c r="G190" s="17">
        <f t="shared" ref="G190:G202" si="14">F190*E190</f>
        <v>13.281</v>
      </c>
      <c r="H190" s="14" t="s">
        <v>14</v>
      </c>
    </row>
    <row r="191" ht="33.75" spans="1:8">
      <c r="A191" s="8">
        <v>183</v>
      </c>
      <c r="B191" s="15" t="s">
        <v>367</v>
      </c>
      <c r="C191" s="15" t="s">
        <v>281</v>
      </c>
      <c r="D191" s="18" t="s">
        <v>17</v>
      </c>
      <c r="E191" s="12">
        <v>1</v>
      </c>
      <c r="F191" s="17">
        <v>56.43</v>
      </c>
      <c r="G191" s="17">
        <f t="shared" si="14"/>
        <v>56.43</v>
      </c>
      <c r="H191" s="14" t="s">
        <v>14</v>
      </c>
    </row>
    <row r="192" ht="33.75" spans="1:8">
      <c r="A192" s="8">
        <v>184</v>
      </c>
      <c r="B192" s="15" t="s">
        <v>368</v>
      </c>
      <c r="C192" s="15" t="s">
        <v>281</v>
      </c>
      <c r="D192" s="18" t="s">
        <v>17</v>
      </c>
      <c r="E192" s="12">
        <v>1</v>
      </c>
      <c r="F192" s="17">
        <v>50.5495</v>
      </c>
      <c r="G192" s="17">
        <f t="shared" si="14"/>
        <v>50.5495</v>
      </c>
      <c r="H192" s="14" t="s">
        <v>14</v>
      </c>
    </row>
    <row r="193" ht="45" spans="1:8">
      <c r="A193" s="8">
        <v>185</v>
      </c>
      <c r="B193" s="15" t="s">
        <v>369</v>
      </c>
      <c r="C193" s="15" t="s">
        <v>370</v>
      </c>
      <c r="D193" s="18" t="s">
        <v>32</v>
      </c>
      <c r="E193" s="12">
        <v>1</v>
      </c>
      <c r="F193" s="17">
        <v>15.6655</v>
      </c>
      <c r="G193" s="17">
        <f t="shared" si="14"/>
        <v>15.6655</v>
      </c>
      <c r="H193" s="14" t="s">
        <v>14</v>
      </c>
    </row>
    <row r="194" ht="45" spans="1:8">
      <c r="A194" s="8">
        <v>186</v>
      </c>
      <c r="B194" s="15" t="s">
        <v>371</v>
      </c>
      <c r="C194" s="15" t="s">
        <v>370</v>
      </c>
      <c r="D194" s="18" t="s">
        <v>32</v>
      </c>
      <c r="E194" s="12">
        <v>1</v>
      </c>
      <c r="F194" s="17">
        <v>19.1615</v>
      </c>
      <c r="G194" s="17">
        <f t="shared" si="14"/>
        <v>19.1615</v>
      </c>
      <c r="H194" s="14" t="s">
        <v>14</v>
      </c>
    </row>
    <row r="195" ht="45" spans="1:8">
      <c r="A195" s="8">
        <v>187</v>
      </c>
      <c r="B195" s="15" t="s">
        <v>372</v>
      </c>
      <c r="C195" s="15" t="s">
        <v>370</v>
      </c>
      <c r="D195" s="18" t="s">
        <v>32</v>
      </c>
      <c r="E195" s="12">
        <v>1</v>
      </c>
      <c r="F195" s="17">
        <v>56.3825</v>
      </c>
      <c r="G195" s="17">
        <f t="shared" si="14"/>
        <v>56.3825</v>
      </c>
      <c r="H195" s="14" t="s">
        <v>14</v>
      </c>
    </row>
    <row r="196" ht="45" spans="1:8">
      <c r="A196" s="8">
        <v>188</v>
      </c>
      <c r="B196" s="15" t="s">
        <v>373</v>
      </c>
      <c r="C196" s="15" t="s">
        <v>370</v>
      </c>
      <c r="D196" s="18" t="s">
        <v>32</v>
      </c>
      <c r="E196" s="12">
        <v>1</v>
      </c>
      <c r="F196" s="17">
        <v>66.0725</v>
      </c>
      <c r="G196" s="17">
        <f t="shared" si="14"/>
        <v>66.0725</v>
      </c>
      <c r="H196" s="14" t="s">
        <v>14</v>
      </c>
    </row>
    <row r="197" ht="45" spans="1:8">
      <c r="A197" s="8">
        <v>189</v>
      </c>
      <c r="B197" s="15" t="s">
        <v>374</v>
      </c>
      <c r="C197" s="15" t="s">
        <v>375</v>
      </c>
      <c r="D197" s="18" t="s">
        <v>32</v>
      </c>
      <c r="E197" s="12">
        <v>1</v>
      </c>
      <c r="F197" s="17">
        <v>10.7065</v>
      </c>
      <c r="G197" s="17">
        <f t="shared" si="14"/>
        <v>10.7065</v>
      </c>
      <c r="H197" s="14" t="s">
        <v>14</v>
      </c>
    </row>
    <row r="198" ht="45" spans="1:8">
      <c r="A198" s="8">
        <v>190</v>
      </c>
      <c r="B198" s="15" t="s">
        <v>376</v>
      </c>
      <c r="C198" s="15" t="s">
        <v>375</v>
      </c>
      <c r="D198" s="18" t="s">
        <v>32</v>
      </c>
      <c r="E198" s="12">
        <v>1</v>
      </c>
      <c r="F198" s="17">
        <v>14.1835</v>
      </c>
      <c r="G198" s="17">
        <f t="shared" si="14"/>
        <v>14.1835</v>
      </c>
      <c r="H198" s="14" t="s">
        <v>14</v>
      </c>
    </row>
    <row r="199" ht="45" spans="1:8">
      <c r="A199" s="8">
        <v>191</v>
      </c>
      <c r="B199" s="15" t="s">
        <v>377</v>
      </c>
      <c r="C199" s="15" t="s">
        <v>378</v>
      </c>
      <c r="D199" s="18" t="s">
        <v>306</v>
      </c>
      <c r="E199" s="12">
        <v>1</v>
      </c>
      <c r="F199" s="17">
        <v>29.2125</v>
      </c>
      <c r="G199" s="17">
        <f t="shared" si="14"/>
        <v>29.2125</v>
      </c>
      <c r="H199" s="14" t="s">
        <v>14</v>
      </c>
    </row>
    <row r="200" ht="33.75" spans="1:8">
      <c r="A200" s="8">
        <v>192</v>
      </c>
      <c r="B200" s="15" t="s">
        <v>379</v>
      </c>
      <c r="C200" s="15" t="s">
        <v>380</v>
      </c>
      <c r="D200" s="18" t="s">
        <v>381</v>
      </c>
      <c r="E200" s="12">
        <v>1</v>
      </c>
      <c r="F200" s="17">
        <v>565.402</v>
      </c>
      <c r="G200" s="17">
        <f t="shared" si="14"/>
        <v>565.402</v>
      </c>
      <c r="H200" s="14" t="s">
        <v>14</v>
      </c>
    </row>
    <row r="201" ht="22.5" spans="1:8">
      <c r="A201" s="8">
        <v>193</v>
      </c>
      <c r="B201" s="15" t="s">
        <v>382</v>
      </c>
      <c r="C201" s="15" t="s">
        <v>195</v>
      </c>
      <c r="D201" s="18" t="s">
        <v>17</v>
      </c>
      <c r="E201" s="12">
        <v>1</v>
      </c>
      <c r="F201" s="17">
        <v>16.131</v>
      </c>
      <c r="G201" s="17">
        <f t="shared" si="14"/>
        <v>16.131</v>
      </c>
      <c r="H201" s="14" t="s">
        <v>14</v>
      </c>
    </row>
    <row r="202" ht="22.5" spans="1:8">
      <c r="A202" s="8">
        <v>194</v>
      </c>
      <c r="B202" s="15" t="s">
        <v>383</v>
      </c>
      <c r="C202" s="15" t="s">
        <v>195</v>
      </c>
      <c r="D202" s="18" t="s">
        <v>32</v>
      </c>
      <c r="E202" s="12">
        <v>1</v>
      </c>
      <c r="F202" s="17">
        <v>12.9865</v>
      </c>
      <c r="G202" s="17">
        <f t="shared" si="14"/>
        <v>12.9865</v>
      </c>
      <c r="H202" s="14" t="s">
        <v>14</v>
      </c>
    </row>
    <row r="203" spans="1:8">
      <c r="A203" s="8" t="s">
        <v>384</v>
      </c>
      <c r="B203" s="15" t="s">
        <v>385</v>
      </c>
      <c r="C203" s="15"/>
      <c r="D203" s="18"/>
      <c r="E203" s="12"/>
      <c r="F203" s="17"/>
      <c r="G203" s="17"/>
      <c r="H203" s="14"/>
    </row>
    <row r="204" ht="22.5" spans="1:8">
      <c r="A204" s="8">
        <v>196</v>
      </c>
      <c r="B204" s="15" t="s">
        <v>386</v>
      </c>
      <c r="C204" s="15" t="s">
        <v>387</v>
      </c>
      <c r="D204" s="18" t="s">
        <v>388</v>
      </c>
      <c r="E204" s="12">
        <v>1</v>
      </c>
      <c r="F204" s="17">
        <v>238.697</v>
      </c>
      <c r="G204" s="17">
        <f>F204*E204</f>
        <v>238.697</v>
      </c>
      <c r="H204" s="14" t="s">
        <v>14</v>
      </c>
    </row>
    <row r="205" ht="112.5" spans="1:8">
      <c r="A205" s="8">
        <v>197</v>
      </c>
      <c r="B205" s="15" t="s">
        <v>389</v>
      </c>
      <c r="C205" s="15" t="s">
        <v>390</v>
      </c>
      <c r="D205" s="18" t="s">
        <v>388</v>
      </c>
      <c r="E205" s="12">
        <v>1</v>
      </c>
      <c r="F205" s="17">
        <v>356.9245</v>
      </c>
      <c r="G205" s="17">
        <f>F205*E205</f>
        <v>356.9245</v>
      </c>
      <c r="H205" s="14" t="s">
        <v>14</v>
      </c>
    </row>
    <row r="206" ht="112.5" spans="1:8">
      <c r="A206" s="8">
        <v>198</v>
      </c>
      <c r="B206" s="15" t="s">
        <v>391</v>
      </c>
      <c r="C206" s="15" t="s">
        <v>392</v>
      </c>
      <c r="D206" s="18" t="s">
        <v>388</v>
      </c>
      <c r="E206" s="12">
        <v>1</v>
      </c>
      <c r="F206" s="17">
        <v>410.9985</v>
      </c>
      <c r="G206" s="17">
        <f>F206*E206</f>
        <v>410.9985</v>
      </c>
      <c r="H206" s="14" t="s">
        <v>14</v>
      </c>
    </row>
    <row r="207" ht="90" spans="1:8">
      <c r="A207" s="8">
        <v>199</v>
      </c>
      <c r="B207" s="15" t="s">
        <v>393</v>
      </c>
      <c r="C207" s="15" t="s">
        <v>394</v>
      </c>
      <c r="D207" s="18" t="s">
        <v>388</v>
      </c>
      <c r="E207" s="12">
        <v>1</v>
      </c>
      <c r="F207" s="17">
        <v>703.0285</v>
      </c>
      <c r="G207" s="17">
        <f>F207*E207</f>
        <v>703.0285</v>
      </c>
      <c r="H207" s="14" t="s">
        <v>14</v>
      </c>
    </row>
    <row r="208" spans="1:8">
      <c r="A208" s="8" t="s">
        <v>395</v>
      </c>
      <c r="B208" s="21"/>
      <c r="C208" s="22" t="s">
        <v>396</v>
      </c>
      <c r="D208" s="23"/>
      <c r="E208" s="13"/>
      <c r="F208" s="13"/>
      <c r="G208" s="13">
        <f>SUM(G4:G207)</f>
        <v>25209.1795</v>
      </c>
      <c r="H208" s="24"/>
    </row>
    <row r="209" spans="1:8">
      <c r="A209" s="8" t="s">
        <v>397</v>
      </c>
      <c r="B209" s="21"/>
      <c r="C209" s="22" t="s">
        <v>398</v>
      </c>
      <c r="D209" s="23"/>
      <c r="E209" s="13"/>
      <c r="F209" s="13"/>
      <c r="G209" s="13">
        <f>G208*0.9</f>
        <v>22688.26155</v>
      </c>
      <c r="H209" s="24"/>
    </row>
    <row r="210" spans="1:8">
      <c r="A210" s="8" t="s">
        <v>399</v>
      </c>
      <c r="B210" s="23"/>
      <c r="C210" s="23"/>
      <c r="D210" s="23"/>
      <c r="E210" s="25"/>
      <c r="F210" s="25"/>
      <c r="G210" s="26">
        <f>G208+G209</f>
        <v>47897.44105</v>
      </c>
      <c r="H210" s="23"/>
    </row>
    <row r="212" ht="21" customHeight="1" spans="1:8">
      <c r="A212" s="27" t="s">
        <v>400</v>
      </c>
      <c r="B212" s="28"/>
      <c r="C212" s="28"/>
      <c r="D212" s="28"/>
      <c r="E212" s="28"/>
      <c r="F212" s="28"/>
      <c r="G212" s="28"/>
      <c r="H212" s="29"/>
    </row>
    <row r="213" ht="43" customHeight="1" spans="1:8">
      <c r="A213" s="30">
        <v>1</v>
      </c>
      <c r="B213" s="31" t="s">
        <v>401</v>
      </c>
      <c r="C213" s="32"/>
      <c r="D213" s="32"/>
      <c r="E213" s="32"/>
      <c r="F213" s="32"/>
      <c r="G213" s="32"/>
      <c r="H213" s="33"/>
    </row>
    <row r="214" ht="109" customHeight="1" spans="1:8">
      <c r="A214" s="30">
        <v>2</v>
      </c>
      <c r="B214" s="34" t="s">
        <v>402</v>
      </c>
      <c r="C214" s="35"/>
      <c r="D214" s="35"/>
      <c r="E214" s="35"/>
      <c r="F214" s="35"/>
      <c r="G214" s="35"/>
      <c r="H214" s="36"/>
    </row>
    <row r="215" ht="33" customHeight="1" spans="1:8">
      <c r="A215" s="30">
        <v>3</v>
      </c>
      <c r="B215" s="34" t="s">
        <v>403</v>
      </c>
      <c r="C215" s="35"/>
      <c r="D215" s="35"/>
      <c r="E215" s="35"/>
      <c r="F215" s="35"/>
      <c r="G215" s="35"/>
      <c r="H215" s="36"/>
    </row>
    <row r="216" ht="31" customHeight="1" spans="1:8">
      <c r="A216" s="30">
        <v>4</v>
      </c>
      <c r="B216" s="37" t="s">
        <v>404</v>
      </c>
      <c r="C216" s="35"/>
      <c r="D216" s="35"/>
      <c r="E216" s="35"/>
      <c r="F216" s="35"/>
      <c r="G216" s="35"/>
      <c r="H216" s="36"/>
    </row>
    <row r="217" ht="93" customHeight="1" spans="1:8">
      <c r="A217" s="30">
        <v>5</v>
      </c>
      <c r="B217" s="34" t="s">
        <v>405</v>
      </c>
      <c r="C217" s="35"/>
      <c r="D217" s="35"/>
      <c r="E217" s="35"/>
      <c r="F217" s="35"/>
      <c r="G217" s="35"/>
      <c r="H217" s="36"/>
    </row>
    <row r="218" ht="49" customHeight="1" spans="1:8">
      <c r="A218" s="30">
        <v>6</v>
      </c>
      <c r="B218" s="34" t="s">
        <v>406</v>
      </c>
      <c r="C218" s="38"/>
      <c r="D218" s="38"/>
      <c r="E218" s="38"/>
      <c r="F218" s="38"/>
      <c r="G218" s="38"/>
      <c r="H218" s="39"/>
    </row>
    <row r="219" ht="26" customHeight="1" spans="1:8">
      <c r="A219" s="30">
        <v>7</v>
      </c>
      <c r="B219" s="34" t="s">
        <v>407</v>
      </c>
      <c r="C219" s="35"/>
      <c r="D219" s="35"/>
      <c r="E219" s="35"/>
      <c r="F219" s="35"/>
      <c r="G219" s="35"/>
      <c r="H219" s="36"/>
    </row>
    <row r="220" ht="23" customHeight="1" spans="1:8">
      <c r="A220" s="30">
        <v>8</v>
      </c>
      <c r="B220" s="34" t="s">
        <v>408</v>
      </c>
      <c r="C220" s="35"/>
      <c r="D220" s="35"/>
      <c r="E220" s="35"/>
      <c r="F220" s="35"/>
      <c r="G220" s="35"/>
      <c r="H220" s="36"/>
    </row>
    <row r="221" ht="30" customHeight="1" spans="1:8">
      <c r="A221" s="30">
        <v>9</v>
      </c>
      <c r="B221" s="34" t="s">
        <v>409</v>
      </c>
      <c r="C221" s="35"/>
      <c r="D221" s="35"/>
      <c r="E221" s="35"/>
      <c r="F221" s="35"/>
      <c r="G221" s="35"/>
      <c r="H221" s="36"/>
    </row>
    <row r="222" ht="36" customHeight="1" spans="1:8">
      <c r="A222" s="30">
        <v>10</v>
      </c>
      <c r="B222" s="34" t="s">
        <v>410</v>
      </c>
      <c r="C222" s="40"/>
      <c r="D222" s="40"/>
      <c r="E222" s="40"/>
      <c r="F222" s="40"/>
      <c r="G222" s="40"/>
      <c r="H222" s="41"/>
    </row>
    <row r="223" ht="31" customHeight="1" spans="1:8">
      <c r="A223" s="30">
        <v>11</v>
      </c>
      <c r="B223" s="34" t="s">
        <v>411</v>
      </c>
      <c r="C223" s="35"/>
      <c r="D223" s="35"/>
      <c r="E223" s="35"/>
      <c r="F223" s="35"/>
      <c r="G223" s="35"/>
      <c r="H223" s="36"/>
    </row>
    <row r="224" ht="40" customHeight="1" spans="1:8">
      <c r="A224" s="30">
        <v>12</v>
      </c>
      <c r="B224" s="34" t="s">
        <v>412</v>
      </c>
      <c r="C224" s="35"/>
      <c r="D224" s="35"/>
      <c r="E224" s="35"/>
      <c r="F224" s="35"/>
      <c r="G224" s="35"/>
      <c r="H224" s="36"/>
    </row>
    <row r="225" ht="29" customHeight="1" spans="1:8">
      <c r="A225" s="30">
        <v>13</v>
      </c>
      <c r="B225" s="34" t="s">
        <v>413</v>
      </c>
      <c r="C225" s="35"/>
      <c r="D225" s="35"/>
      <c r="E225" s="35"/>
      <c r="F225" s="35"/>
      <c r="G225" s="35"/>
      <c r="H225" s="36"/>
    </row>
    <row r="226" ht="34" customHeight="1" spans="1:8">
      <c r="A226" s="30">
        <v>14</v>
      </c>
      <c r="B226" s="34" t="s">
        <v>414</v>
      </c>
      <c r="C226" s="35"/>
      <c r="D226" s="35"/>
      <c r="E226" s="35"/>
      <c r="F226" s="35"/>
      <c r="G226" s="35"/>
      <c r="H226" s="36"/>
    </row>
    <row r="227" ht="27" customHeight="1" spans="1:8">
      <c r="A227" s="30">
        <v>15</v>
      </c>
      <c r="B227" s="34" t="s">
        <v>415</v>
      </c>
      <c r="C227" s="35"/>
      <c r="D227" s="35"/>
      <c r="E227" s="35"/>
      <c r="F227" s="35"/>
      <c r="G227" s="35"/>
      <c r="H227" s="36"/>
    </row>
    <row r="228" ht="26" customHeight="1" spans="1:8">
      <c r="A228" s="30">
        <v>16</v>
      </c>
      <c r="B228" s="34" t="s">
        <v>416</v>
      </c>
      <c r="C228" s="35"/>
      <c r="D228" s="35"/>
      <c r="E228" s="35"/>
      <c r="F228" s="35"/>
      <c r="G228" s="35"/>
      <c r="H228" s="36"/>
    </row>
    <row r="229" ht="54" customHeight="1" spans="1:8">
      <c r="A229" s="30">
        <v>17</v>
      </c>
      <c r="B229" s="34" t="s">
        <v>417</v>
      </c>
      <c r="C229" s="35"/>
      <c r="D229" s="35"/>
      <c r="E229" s="35"/>
      <c r="F229" s="35"/>
      <c r="G229" s="35"/>
      <c r="H229" s="36"/>
    </row>
    <row r="230" ht="31" customHeight="1" spans="1:8">
      <c r="A230" s="30">
        <v>18</v>
      </c>
      <c r="B230" s="34" t="s">
        <v>418</v>
      </c>
      <c r="C230" s="35"/>
      <c r="D230" s="35"/>
      <c r="E230" s="35"/>
      <c r="F230" s="35"/>
      <c r="G230" s="35"/>
      <c r="H230" s="36"/>
    </row>
    <row r="231" ht="35" customHeight="1" spans="1:8">
      <c r="A231" s="42" t="s">
        <v>419</v>
      </c>
      <c r="B231" s="43" t="s">
        <v>14</v>
      </c>
      <c r="C231" s="43" t="s">
        <v>14</v>
      </c>
      <c r="D231" s="43" t="s">
        <v>14</v>
      </c>
      <c r="E231" s="43" t="s">
        <v>14</v>
      </c>
      <c r="F231" s="43" t="s">
        <v>14</v>
      </c>
      <c r="G231" s="43" t="s">
        <v>14</v>
      </c>
      <c r="H231" s="43" t="s">
        <v>14</v>
      </c>
    </row>
  </sheetData>
  <mergeCells count="21">
    <mergeCell ref="A1:H1"/>
    <mergeCell ref="A212:H212"/>
    <mergeCell ref="B213:H213"/>
    <mergeCell ref="B214:H214"/>
    <mergeCell ref="B215:H215"/>
    <mergeCell ref="B216:H216"/>
    <mergeCell ref="B217:H217"/>
    <mergeCell ref="B218:H218"/>
    <mergeCell ref="B219:H219"/>
    <mergeCell ref="B220:H220"/>
    <mergeCell ref="B221:H221"/>
    <mergeCell ref="B222:H222"/>
    <mergeCell ref="B223:H223"/>
    <mergeCell ref="B224:H224"/>
    <mergeCell ref="B225:H225"/>
    <mergeCell ref="B226:H226"/>
    <mergeCell ref="B227:H227"/>
    <mergeCell ref="B228:H228"/>
    <mergeCell ref="B229:H229"/>
    <mergeCell ref="B230:H230"/>
    <mergeCell ref="A231:H23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门窗及墙面地面维修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wangyating</dc:creator>
  <cp:lastModifiedBy>许丹绮</cp:lastModifiedBy>
  <dcterms:created xsi:type="dcterms:W3CDTF">2025-12-25T16:57:00Z</dcterms:created>
  <dcterms:modified xsi:type="dcterms:W3CDTF">2026-06-22T10:11:08Z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2026-03-28T02:49:39Z</vt:filetime>
  </property>
  <property fmtid="{D5CDD505-2E9C-101B-9397-08002B2CF9AE}" pid="4" name="ICV">
    <vt:lpwstr>EBD9010C2D7E4EE4B8CB30EF8812F779_13</vt:lpwstr>
  </property>
  <property fmtid="{D5CDD505-2E9C-101B-9397-08002B2CF9AE}" pid="5" name="KSOProductBuildVer">
    <vt:lpwstr>2052-11.8.2.8276</vt:lpwstr>
  </property>
  <property fmtid="{D5CDD505-2E9C-101B-9397-08002B2CF9AE}" pid="6" name="CalculationRule">
    <vt:i4>0</vt:i4>
  </property>
</Properties>
</file>